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<sst xmlns="http://schemas.openxmlformats.org/spreadsheetml/2006/main" count="21" uniqueCount="17">
  <si>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r>
      <t>K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 xml:space="preserve"> (M) =</t>
    </r>
  </si>
  <si>
    <r>
      <t>k</t>
    </r>
    <r>
      <rPr>
        <vertAlign val="subscript"/>
        <sz val="12"/>
        <rFont val="新細明體"/>
        <family val="1"/>
      </rPr>
      <t>cat</t>
    </r>
    <r>
      <rPr>
        <sz val="12"/>
        <rFont val="新細明體"/>
        <family val="1"/>
      </rPr>
      <t xml:space="preserve"> (s</t>
    </r>
    <r>
      <rPr>
        <vertAlign val="superscript"/>
        <sz val="12"/>
        <rFont val="新細明體"/>
        <family val="1"/>
      </rPr>
      <t>-1</t>
    </r>
    <r>
      <rPr>
        <sz val="12"/>
        <rFont val="新細明體"/>
        <family val="1"/>
      </rPr>
      <t>) =</t>
    </r>
  </si>
  <si>
    <r>
      <t>[E]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(M)</t>
    </r>
  </si>
  <si>
    <r>
      <t>v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 xml:space="preserve"> (M/s)</t>
    </r>
  </si>
  <si>
    <t>(i)</t>
  </si>
  <si>
    <t>v (M/s)</t>
  </si>
  <si>
    <r>
      <t>[S]</t>
    </r>
    <r>
      <rPr>
        <vertAlign val="sub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(M)</t>
    </r>
  </si>
  <si>
    <t>1/v</t>
  </si>
  <si>
    <r>
      <t>1/[S]</t>
    </r>
    <r>
      <rPr>
        <vertAlign val="subscript"/>
        <sz val="12"/>
        <rFont val="新細明體"/>
        <family val="1"/>
      </rPr>
      <t>0</t>
    </r>
  </si>
  <si>
    <t>(i)</t>
  </si>
  <si>
    <t>(ii)</t>
  </si>
  <si>
    <t>(ii)</t>
  </si>
  <si>
    <t>p (Pa)</t>
  </si>
  <si>
    <r>
      <t>V (cm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)</t>
    </r>
  </si>
  <si>
    <t>p/V</t>
  </si>
  <si>
    <r>
      <t>V</t>
    </r>
    <r>
      <rPr>
        <vertAlign val="subscript"/>
        <sz val="12"/>
        <rFont val="新細明體"/>
        <family val="1"/>
      </rPr>
      <t>∞</t>
    </r>
    <r>
      <rPr>
        <sz val="12"/>
        <rFont val="新細明體"/>
        <family val="1"/>
      </rPr>
      <t xml:space="preserve"> (cm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)</t>
    </r>
  </si>
  <si>
    <t>K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</si>
</sst>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vertAlign val="subscript"/>
      <sz val="12"/>
      <name val="新細明體"/>
      <family val="1"/>
    </font>
    <font>
      <vertAlign val="superscript"/>
      <sz val="12"/>
      <name val="新細明體"/>
      <family val="1"/>
    </font>
    <font>
      <sz val="8"/>
      <name val="新細明體"/>
      <family val="1"/>
    </font>
    <font>
      <vertAlign val="subscript"/>
      <sz val="8.25"/>
      <name val="新細明體"/>
      <family val="1"/>
    </font>
    <font>
      <sz val="8.25"/>
      <name val="新細明體"/>
      <family val="1"/>
    </font>
    <font>
      <vertAlign val="subscript"/>
      <sz val="8"/>
      <name val="新細明體"/>
      <family val="1"/>
    </font>
    <font>
      <sz val="8.75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1/v = 50/[S]</a:t>
                    </a:r>
                    <a:r>
                      <a:rPr lang="en-US" cap="none" sz="800" b="0" i="0" u="none" baseline="-25000">
                        <a:latin typeface="新細明體"/>
                        <a:ea typeface="新細明體"/>
                        <a:cs typeface="新細明體"/>
                      </a:rPr>
                      <a:t>0</a:t>
                    </a:r>
                    <a:r>
                      <a:rPr lang="en-US" cap="none" sz="800" b="0" i="0" u="none" baseline="0">
                        <a:latin typeface="新細明體"/>
                        <a:ea typeface="新細明體"/>
                        <a:cs typeface="新細明體"/>
                      </a:rPr>
                      <a:t> + 3333.3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Sheet1!$H$2:$H$5</c:f>
              <c:numCache/>
            </c:numRef>
          </c:xVal>
          <c:yVal>
            <c:numRef>
              <c:f>Sheet1!$I$2:$I$5</c:f>
              <c:numCache/>
            </c:numRef>
          </c:yVal>
          <c:smooth val="0"/>
        </c:ser>
        <c:axId val="61268519"/>
        <c:axId val="14545760"/>
      </c:scatterChart>
      <c:valAx>
        <c:axId val="61268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新細明體"/>
                    <a:ea typeface="新細明體"/>
                    <a:cs typeface="新細明體"/>
                  </a:rPr>
                  <a:t>1/[S]</a:t>
                </a:r>
                <a:r>
                  <a:rPr lang="en-US" cap="none" sz="825" b="0" i="0" u="none" baseline="-25000">
                    <a:latin typeface="新細明體"/>
                    <a:ea typeface="新細明體"/>
                    <a:cs typeface="新細明體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545760"/>
        <c:crosses val="autoZero"/>
        <c:crossBetween val="midCat"/>
        <c:dispUnits/>
      </c:valAx>
      <c:valAx>
        <c:axId val="14545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新細明體"/>
                    <a:ea typeface="新細明體"/>
                    <a:cs typeface="新細明體"/>
                  </a:rPr>
                  <a:t>1/v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268519"/>
        <c:crosses val="autoZero"/>
        <c:crossBetween val="midCat"/>
        <c:dispUnits/>
        <c:majorUnit val="20000"/>
        <c:min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新細明體"/>
                        <a:ea typeface="新細明體"/>
                        <a:cs typeface="新細明體"/>
                      </a:rPr>
                      <a:t>1/v = 71.429/[S]</a:t>
                    </a:r>
                    <a:r>
                      <a:rPr lang="en-US" cap="none" sz="825" b="0" i="0" u="none" baseline="-25000">
                        <a:latin typeface="新細明體"/>
                        <a:ea typeface="新細明體"/>
                        <a:cs typeface="新細明體"/>
                      </a:rPr>
                      <a:t>0</a:t>
                    </a:r>
                    <a:r>
                      <a:rPr lang="en-US" cap="none" sz="825" b="0" i="0" u="none" baseline="0">
                        <a:latin typeface="新細明體"/>
                        <a:ea typeface="新細明體"/>
                        <a:cs typeface="新細明體"/>
                      </a:rPr>
                      <a:t> + 4761.9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Sheet1!$M$2:$M$5</c:f>
              <c:numCache/>
            </c:numRef>
          </c:xVal>
          <c:yVal>
            <c:numRef>
              <c:f>Sheet1!$N$2:$N$5</c:f>
              <c:numCache/>
            </c:numRef>
          </c:yVal>
          <c:smooth val="0"/>
        </c:ser>
        <c:axId val="63802977"/>
        <c:axId val="37355882"/>
      </c:scatterChart>
      <c:valAx>
        <c:axId val="6380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新細明體"/>
                    <a:ea typeface="新細明體"/>
                    <a:cs typeface="新細明體"/>
                  </a:rPr>
                  <a:t>1/[S]</a:t>
                </a:r>
                <a:r>
                  <a:rPr lang="en-US" cap="none" sz="825" b="0" i="0" u="none" baseline="-25000">
                    <a:latin typeface="新細明體"/>
                    <a:ea typeface="新細明體"/>
                    <a:cs typeface="新細明體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355882"/>
        <c:crosses val="autoZero"/>
        <c:crossBetween val="midCat"/>
        <c:dispUnits/>
      </c:valAx>
      <c:valAx>
        <c:axId val="37355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新細明體"/>
                    <a:ea typeface="新細明體"/>
                    <a:cs typeface="新細明體"/>
                  </a:rPr>
                  <a:t>1/v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802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新細明體"/>
                        <a:ea typeface="新細明體"/>
                        <a:cs typeface="新細明體"/>
                      </a:rPr>
                      <a:t>p/V = 1.7667p + 629.13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Sheet1!$B$17:$B$22</c:f>
              <c:numCache/>
            </c:numRef>
          </c:xVal>
          <c:yVal>
            <c:numRef>
              <c:f>Sheet1!$E$17:$E$22</c:f>
              <c:numCache/>
            </c:numRef>
          </c:yVal>
          <c:smooth val="0"/>
        </c:ser>
        <c:axId val="658619"/>
        <c:axId val="5927572"/>
      </c:scatterChart>
      <c:valAx>
        <c:axId val="65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27572"/>
        <c:crosses val="autoZero"/>
        <c:crossBetween val="midCat"/>
        <c:dispUnits/>
      </c:valAx>
      <c:valAx>
        <c:axId val="5927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p/V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58619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6</xdr:row>
      <xdr:rowOff>0</xdr:rowOff>
    </xdr:from>
    <xdr:to>
      <xdr:col>8</xdr:col>
      <xdr:colOff>485775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2409825" y="1371600"/>
        <a:ext cx="32385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5</xdr:row>
      <xdr:rowOff>180975</xdr:rowOff>
    </xdr:from>
    <xdr:to>
      <xdr:col>14</xdr:col>
      <xdr:colOff>171450</xdr:colOff>
      <xdr:row>14</xdr:row>
      <xdr:rowOff>19050</xdr:rowOff>
    </xdr:to>
    <xdr:graphicFrame>
      <xdr:nvGraphicFramePr>
        <xdr:cNvPr id="2" name="Chart 2"/>
        <xdr:cNvGraphicFramePr/>
      </xdr:nvGraphicFramePr>
      <xdr:xfrm>
        <a:off x="6210300" y="1343025"/>
        <a:ext cx="3248025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342900</xdr:colOff>
      <xdr:row>14</xdr:row>
      <xdr:rowOff>190500</xdr:rowOff>
    </xdr:from>
    <xdr:to>
      <xdr:col>11</xdr:col>
      <xdr:colOff>352425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3448050" y="3238500"/>
        <a:ext cx="41338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8">
      <selection activeCell="M26" sqref="M26"/>
    </sheetView>
  </sheetViews>
  <sheetFormatPr defaultColWidth="9.00390625" defaultRowHeight="16.5"/>
  <cols>
    <col min="1" max="1" width="4.625" style="3" customWidth="1"/>
    <col min="3" max="3" width="9.125" style="0" bestFit="1" customWidth="1"/>
    <col min="10" max="10" width="9.125" style="0" bestFit="1" customWidth="1"/>
  </cols>
  <sheetData>
    <row r="1" spans="1:14" ht="19.5">
      <c r="A1" s="2">
        <v>1</v>
      </c>
      <c r="B1" t="s">
        <v>0</v>
      </c>
      <c r="C1">
        <v>0.015</v>
      </c>
      <c r="E1" s="5" t="s">
        <v>4</v>
      </c>
      <c r="F1" s="6" t="s">
        <v>6</v>
      </c>
      <c r="G1" s="6" t="s">
        <v>5</v>
      </c>
      <c r="H1" s="8" t="s">
        <v>8</v>
      </c>
      <c r="I1" s="8" t="s">
        <v>7</v>
      </c>
      <c r="J1" s="5" t="s">
        <v>11</v>
      </c>
      <c r="K1" s="6" t="s">
        <v>6</v>
      </c>
      <c r="L1" s="6" t="s">
        <v>5</v>
      </c>
      <c r="M1" s="8" t="s">
        <v>8</v>
      </c>
      <c r="N1" s="8" t="s">
        <v>7</v>
      </c>
    </row>
    <row r="2" spans="2:14" ht="19.5">
      <c r="B2" t="s">
        <v>1</v>
      </c>
      <c r="C2" s="4">
        <v>150000</v>
      </c>
      <c r="D2" s="1"/>
      <c r="F2" s="6">
        <v>0.001</v>
      </c>
      <c r="G2" s="7">
        <f>1/(1/$C$5+$C$1/$C$5/F2)</f>
        <v>1.8750000000000002E-05</v>
      </c>
      <c r="H2" s="6">
        <f>1/F2</f>
        <v>1000</v>
      </c>
      <c r="I2" s="7">
        <f>1/G2</f>
        <v>53333.33333333333</v>
      </c>
      <c r="K2" s="6">
        <v>0.001</v>
      </c>
      <c r="L2" s="7">
        <f>1/(1/$C$6+$C$1/$C$6/K2)</f>
        <v>1.3124999999999999E-05</v>
      </c>
      <c r="M2" s="6">
        <f>1/K2</f>
        <v>1000</v>
      </c>
      <c r="N2" s="7">
        <f>1/L2</f>
        <v>76190.4761904762</v>
      </c>
    </row>
    <row r="3" spans="6:14" ht="16.5">
      <c r="F3" s="6">
        <v>0.003</v>
      </c>
      <c r="G3" s="7">
        <f>1/(1/$C$5+$C$1/$C$5/F3)</f>
        <v>5.000000000000001E-05</v>
      </c>
      <c r="H3" s="6">
        <f>1/F3</f>
        <v>333.3333333333333</v>
      </c>
      <c r="I3" s="7">
        <f>1/G3</f>
        <v>19999.999999999996</v>
      </c>
      <c r="K3" s="6">
        <v>0.003</v>
      </c>
      <c r="L3" s="7">
        <f>1/(1/$C$6+$C$1/$C$6/K3)</f>
        <v>3.5E-05</v>
      </c>
      <c r="M3" s="6">
        <f>1/K3</f>
        <v>333.3333333333333</v>
      </c>
      <c r="N3" s="7">
        <f>1/L3</f>
        <v>28571.428571428572</v>
      </c>
    </row>
    <row r="4" spans="2:14" ht="19.5">
      <c r="B4" s="6" t="s">
        <v>2</v>
      </c>
      <c r="C4" s="6" t="s">
        <v>3</v>
      </c>
      <c r="F4" s="6">
        <v>0.01</v>
      </c>
      <c r="G4" s="7">
        <f>1/(1/$C$5+$C$1/$C$5/F4)</f>
        <v>0.00012000000000000002</v>
      </c>
      <c r="H4" s="6">
        <f>1/F4</f>
        <v>100</v>
      </c>
      <c r="I4" s="7">
        <f>1/G4</f>
        <v>8333.333333333332</v>
      </c>
      <c r="K4" s="6">
        <v>0.01</v>
      </c>
      <c r="L4" s="7">
        <f>1/(1/$C$6+$C$1/$C$6/K4)</f>
        <v>8.4E-05</v>
      </c>
      <c r="M4" s="6">
        <f>1/K4</f>
        <v>100</v>
      </c>
      <c r="N4" s="7">
        <f>1/L4</f>
        <v>11904.761904761905</v>
      </c>
    </row>
    <row r="5" spans="2:14" ht="16.5">
      <c r="B5" s="7">
        <v>2E-09</v>
      </c>
      <c r="C5" s="7">
        <f>B5*$C$2</f>
        <v>0.00030000000000000003</v>
      </c>
      <c r="D5" t="s">
        <v>9</v>
      </c>
      <c r="F5" s="6">
        <v>0.05</v>
      </c>
      <c r="G5" s="7">
        <f>1/(1/$C$5+$C$1/$C$5/F5)</f>
        <v>0.0002307692307692308</v>
      </c>
      <c r="H5" s="6">
        <f>1/F5</f>
        <v>20</v>
      </c>
      <c r="I5" s="7">
        <f>1/G5</f>
        <v>4333.333333333333</v>
      </c>
      <c r="K5" s="6">
        <v>0.05</v>
      </c>
      <c r="L5" s="7">
        <f>1/(1/$C$6+$C$1/$C$6/K5)</f>
        <v>0.00016153846153846153</v>
      </c>
      <c r="M5" s="6">
        <f>1/K5</f>
        <v>20</v>
      </c>
      <c r="N5" s="7">
        <f>1/L5</f>
        <v>6190.476190476191</v>
      </c>
    </row>
    <row r="6" spans="2:4" ht="16.5">
      <c r="B6" s="7">
        <v>1.4E-09</v>
      </c>
      <c r="C6" s="7">
        <f>B6*$C$2</f>
        <v>0.00020999999999999998</v>
      </c>
      <c r="D6" t="s">
        <v>10</v>
      </c>
    </row>
    <row r="16" spans="1:5" ht="19.5">
      <c r="A16" s="2">
        <v>2</v>
      </c>
      <c r="B16" s="6" t="s">
        <v>12</v>
      </c>
      <c r="C16" s="6" t="s">
        <v>13</v>
      </c>
      <c r="E16" s="6" t="s">
        <v>14</v>
      </c>
    </row>
    <row r="17" spans="2:5" ht="16.5">
      <c r="B17" s="6">
        <v>25</v>
      </c>
      <c r="C17" s="6">
        <v>0.042</v>
      </c>
      <c r="E17" s="6">
        <f>B17/C17</f>
        <v>595.2380952380952</v>
      </c>
    </row>
    <row r="18" spans="2:5" ht="16.5">
      <c r="B18" s="6">
        <v>129</v>
      </c>
      <c r="C18" s="6">
        <v>0.163</v>
      </c>
      <c r="E18" s="6">
        <f>B18/C18</f>
        <v>791.4110429447852</v>
      </c>
    </row>
    <row r="19" spans="2:5" ht="16.5">
      <c r="B19" s="6">
        <v>253</v>
      </c>
      <c r="C19" s="6">
        <v>0.221</v>
      </c>
      <c r="E19" s="6">
        <f>B19/C19</f>
        <v>1144.7963800904977</v>
      </c>
    </row>
    <row r="20" spans="2:5" ht="16.5">
      <c r="B20" s="6">
        <v>540</v>
      </c>
      <c r="C20" s="6">
        <v>0.321</v>
      </c>
      <c r="E20" s="6">
        <f>B20/C20</f>
        <v>1682.2429906542056</v>
      </c>
    </row>
    <row r="21" spans="2:5" ht="16.5">
      <c r="B21" s="6">
        <v>1000</v>
      </c>
      <c r="C21" s="6">
        <v>0.411</v>
      </c>
      <c r="E21" s="6">
        <f>B21/C21</f>
        <v>2433.0900243309</v>
      </c>
    </row>
    <row r="22" spans="2:5" ht="16.5">
      <c r="B22" s="6">
        <v>1593</v>
      </c>
      <c r="C22" s="6">
        <v>0.471</v>
      </c>
      <c r="E22" s="6">
        <f>B22/C22</f>
        <v>3382.1656050955417</v>
      </c>
    </row>
    <row r="25" spans="5:6" ht="19.5">
      <c r="E25" s="9" t="s">
        <v>15</v>
      </c>
      <c r="F25" s="9">
        <f>1/1.7667</f>
        <v>0.5660270560932813</v>
      </c>
    </row>
    <row r="26" spans="5:6" ht="16.5">
      <c r="E26" s="9" t="s">
        <v>16</v>
      </c>
      <c r="F26" s="9">
        <f>1.7667/629.13</f>
        <v>0.0028081636545705976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dcterms:created xsi:type="dcterms:W3CDTF">2010-08-24T15:34:09Z</dcterms:created>
  <dcterms:modified xsi:type="dcterms:W3CDTF">2010-08-24T16:46:41Z</dcterms:modified>
  <cp:category/>
  <cp:version/>
  <cp:contentType/>
  <cp:contentStatus/>
</cp:coreProperties>
</file>