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8445" activeTab="0"/>
  </bookViews>
  <sheets>
    <sheet name="回歸" sheetId="1" r:id="rId1"/>
    <sheet name="Sheet1" sheetId="2" r:id="rId2"/>
    <sheet name="風險比例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<sst xmlns="http://schemas.openxmlformats.org/spreadsheetml/2006/main" count="35" uniqueCount="32">
  <si>
    <t>Date</t>
  </si>
  <si>
    <t>sp500</t>
  </si>
  <si>
    <t>msft</t>
  </si>
  <si>
    <t>x</t>
  </si>
  <si>
    <t>x</t>
  </si>
  <si>
    <t>y</t>
  </si>
  <si>
    <t>摘要輸出</t>
  </si>
  <si>
    <t>迴歸統計</t>
  </si>
  <si>
    <t>R 的倍數</t>
  </si>
  <si>
    <t>R 平方</t>
  </si>
  <si>
    <t>調整的 R 平方</t>
  </si>
  <si>
    <t>標準誤</t>
  </si>
  <si>
    <t>觀察值個數</t>
  </si>
  <si>
    <t>ANOVA</t>
  </si>
  <si>
    <t>迴歸</t>
  </si>
  <si>
    <t>殘差</t>
  </si>
  <si>
    <t>總和</t>
  </si>
  <si>
    <t>截距</t>
  </si>
  <si>
    <t>自由度</t>
  </si>
  <si>
    <t>SS</t>
  </si>
  <si>
    <t>MS</t>
  </si>
  <si>
    <t>F</t>
  </si>
  <si>
    <t>顯著值</t>
  </si>
  <si>
    <t>係數</t>
  </si>
  <si>
    <t>t 統計</t>
  </si>
  <si>
    <t>P-值</t>
  </si>
  <si>
    <t>下限 95%</t>
  </si>
  <si>
    <t>上限 95%</t>
  </si>
  <si>
    <t>下限 95.0%</t>
  </si>
  <si>
    <t>上限 95.0%</t>
  </si>
  <si>
    <t>系統風險</t>
  </si>
  <si>
    <t>非系統風險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</si>
</sst>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"/>
    <numFmt numFmtId="177" formatCode="0.00_ "/>
    <numFmt numFmtId="178" formatCode="0.000_ "/>
    <numFmt numFmtId="179" formatCode="0.0000_ "/>
  </numFmts>
  <fonts count="3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E1" sqref="E1"/>
    </sheetView>
  </sheetViews>
  <sheetFormatPr defaultColWidth="9.00390625" defaultRowHeight="16.5"/>
  <sheetData>
    <row r="1" ht="16.5">
      <c r="A1" t="s">
        <v>6</v>
      </c>
    </row>
    <row r="2" ht="17.25" thickBot="1"/>
    <row r="3" spans="1:2" ht="16.5">
      <c r="A3" s="8" t="s">
        <v>7</v>
      </c>
      <c r="B3" s="8"/>
    </row>
    <row r="4" spans="1:2" ht="16.5">
      <c r="A4" s="5" t="s">
        <v>8</v>
      </c>
      <c r="B4" s="5">
        <v>0.38729248287951545</v>
      </c>
    </row>
    <row r="5" spans="1:2" ht="16.5">
      <c r="A5" s="5" t="s">
        <v>9</v>
      </c>
      <c r="B5" s="5">
        <v>0.14999546729497976</v>
      </c>
    </row>
    <row r="6" spans="1:2" ht="16.5">
      <c r="A6" s="5" t="s">
        <v>10</v>
      </c>
      <c r="B6" s="5">
        <v>0.14578752406376677</v>
      </c>
    </row>
    <row r="7" spans="1:2" ht="16.5">
      <c r="A7" s="5" t="s">
        <v>11</v>
      </c>
      <c r="B7" s="5">
        <v>0.006037772442923924</v>
      </c>
    </row>
    <row r="8" spans="1:2" ht="17.25" thickBot="1">
      <c r="A8" s="6" t="s">
        <v>12</v>
      </c>
      <c r="B8" s="6">
        <v>204</v>
      </c>
    </row>
    <row r="10" ht="17.25" thickBot="1">
      <c r="A10" t="s">
        <v>13</v>
      </c>
    </row>
    <row r="11" spans="1:6" ht="16.5">
      <c r="A11" s="7"/>
      <c r="B11" s="7" t="s">
        <v>18</v>
      </c>
      <c r="C11" s="7" t="s">
        <v>19</v>
      </c>
      <c r="D11" s="7" t="s">
        <v>20</v>
      </c>
      <c r="E11" s="7" t="s">
        <v>21</v>
      </c>
      <c r="F11" s="7" t="s">
        <v>22</v>
      </c>
    </row>
    <row r="12" spans="1:6" ht="16.5">
      <c r="A12" s="5" t="s">
        <v>14</v>
      </c>
      <c r="B12" s="5">
        <v>1</v>
      </c>
      <c r="C12" s="5">
        <v>0.0012994564974013745</v>
      </c>
      <c r="D12" s="5">
        <v>0.0012994564974013745</v>
      </c>
      <c r="E12" s="5">
        <v>35.64579155497362</v>
      </c>
      <c r="F12" s="5">
        <v>1.049308881241702E-08</v>
      </c>
    </row>
    <row r="13" spans="1:6" ht="16.5">
      <c r="A13" s="5" t="s">
        <v>15</v>
      </c>
      <c r="B13" s="5">
        <v>202</v>
      </c>
      <c r="C13" s="5">
        <v>0.007363848606651369</v>
      </c>
      <c r="D13" s="5">
        <v>3.645469607253153E-05</v>
      </c>
      <c r="E13" s="5"/>
      <c r="F13" s="5"/>
    </row>
    <row r="14" spans="1:6" ht="17.25" thickBot="1">
      <c r="A14" s="6" t="s">
        <v>16</v>
      </c>
      <c r="B14" s="6">
        <v>203</v>
      </c>
      <c r="C14" s="6">
        <v>0.008663305104052743</v>
      </c>
      <c r="D14" s="6"/>
      <c r="E14" s="6"/>
      <c r="F14" s="6"/>
    </row>
    <row r="15" ht="17.25" thickBot="1"/>
    <row r="16" spans="1:9" ht="16.5">
      <c r="A16" s="7"/>
      <c r="B16" s="7" t="s">
        <v>23</v>
      </c>
      <c r="C16" s="7" t="s">
        <v>11</v>
      </c>
      <c r="D16" s="7" t="s">
        <v>24</v>
      </c>
      <c r="E16" s="7" t="s">
        <v>25</v>
      </c>
      <c r="F16" s="7" t="s">
        <v>26</v>
      </c>
      <c r="G16" s="7" t="s">
        <v>27</v>
      </c>
      <c r="H16" s="7" t="s">
        <v>28</v>
      </c>
      <c r="I16" s="7" t="s">
        <v>29</v>
      </c>
    </row>
    <row r="17" spans="1:9" ht="16.5">
      <c r="A17" s="5" t="s">
        <v>17</v>
      </c>
      <c r="B17" s="5">
        <v>0.0003474129452465753</v>
      </c>
      <c r="C17" s="5">
        <v>0.0004228293343421347</v>
      </c>
      <c r="D17" s="5">
        <v>0.8216387015510712</v>
      </c>
      <c r="E17" s="5">
        <v>0.412251258772936</v>
      </c>
      <c r="F17" s="5">
        <v>-0.00048631154242856453</v>
      </c>
      <c r="G17" s="5">
        <v>0.001181137432921715</v>
      </c>
      <c r="H17" s="5">
        <v>-0.00048631154242856453</v>
      </c>
      <c r="I17" s="5">
        <v>0.001181137432921715</v>
      </c>
    </row>
    <row r="18" spans="1:9" ht="17.25" thickBot="1">
      <c r="A18" s="6" t="s">
        <v>3</v>
      </c>
      <c r="B18" s="6">
        <v>0.17804854756146296</v>
      </c>
      <c r="C18" s="6">
        <v>0.02982183092687481</v>
      </c>
      <c r="D18" s="6">
        <v>5.970409663915348</v>
      </c>
      <c r="E18" s="6">
        <v>1.0493088812416377E-08</v>
      </c>
      <c r="F18" s="6">
        <v>0.11924659440528683</v>
      </c>
      <c r="G18" s="6">
        <v>0.23685050071763908</v>
      </c>
      <c r="H18" s="6">
        <v>0.11924659440528683</v>
      </c>
      <c r="I18" s="6">
        <v>0.23685050071763908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6"/>
  <sheetViews>
    <sheetView workbookViewId="0" topLeftCell="A1">
      <selection activeCell="F1" sqref="F1:G16384"/>
    </sheetView>
  </sheetViews>
  <sheetFormatPr defaultColWidth="9.00390625" defaultRowHeight="16.5"/>
  <sheetData>
    <row r="1" spans="1:7" ht="16.5">
      <c r="A1" t="s">
        <v>0</v>
      </c>
      <c r="B1" s="2" t="s">
        <v>2</v>
      </c>
      <c r="C1" s="2" t="s">
        <v>1</v>
      </c>
      <c r="F1" s="2" t="s">
        <v>4</v>
      </c>
      <c r="G1" s="2" t="s">
        <v>5</v>
      </c>
    </row>
    <row r="2" spans="1:7" ht="16.5">
      <c r="A2" s="1">
        <v>38720</v>
      </c>
      <c r="B2">
        <v>26.55</v>
      </c>
      <c r="C2">
        <v>1268.8</v>
      </c>
      <c r="D2" s="2" t="s">
        <v>4</v>
      </c>
      <c r="E2" s="2" t="s">
        <v>5</v>
      </c>
      <c r="F2" s="4">
        <f>D3</f>
        <v>0.004884473359475003</v>
      </c>
      <c r="G2" s="4">
        <f>E3</f>
        <v>0.0036660335442654265</v>
      </c>
    </row>
    <row r="3" spans="1:7" ht="16.5">
      <c r="A3" s="1">
        <v>38721</v>
      </c>
      <c r="B3">
        <v>26.68</v>
      </c>
      <c r="C3">
        <v>1273.46</v>
      </c>
      <c r="D3" s="3">
        <f>LN(B3/B2)</f>
        <v>0.004884473359475003</v>
      </c>
      <c r="E3" s="3">
        <f>LN(C3/C2)</f>
        <v>0.0036660335442654265</v>
      </c>
      <c r="F3" s="4">
        <f aca="true" t="shared" si="0" ref="F3:F66">D4</f>
        <v>0.0007493443587807578</v>
      </c>
      <c r="G3" s="4">
        <f aca="true" t="shared" si="1" ref="G3:G66">E4</f>
        <v>1.5705120654815026E-05</v>
      </c>
    </row>
    <row r="4" spans="1:7" ht="16.5">
      <c r="A4" s="1">
        <v>38722</v>
      </c>
      <c r="B4">
        <v>26.7</v>
      </c>
      <c r="C4">
        <v>1273.48</v>
      </c>
      <c r="D4" s="3">
        <f aca="true" t="shared" si="2" ref="D4:D67">LN(B4/B3)</f>
        <v>0.0007493443587807578</v>
      </c>
      <c r="E4" s="3">
        <f aca="true" t="shared" si="3" ref="E4:E67">LN(C4/C3)</f>
        <v>1.5705120654815026E-05</v>
      </c>
      <c r="F4" s="4">
        <f t="shared" si="0"/>
        <v>-0.003000752439238213</v>
      </c>
      <c r="G4" s="4">
        <f t="shared" si="1"/>
        <v>0.009355541032545017</v>
      </c>
    </row>
    <row r="5" spans="1:7" ht="16.5">
      <c r="A5" s="1">
        <v>38723</v>
      </c>
      <c r="B5">
        <v>26.62</v>
      </c>
      <c r="C5">
        <v>1285.45</v>
      </c>
      <c r="D5" s="3">
        <f t="shared" si="2"/>
        <v>-0.003000752439238213</v>
      </c>
      <c r="E5" s="3">
        <f t="shared" si="3"/>
        <v>0.009355541032545017</v>
      </c>
      <c r="F5" s="4">
        <f t="shared" si="0"/>
        <v>-0.0018800531952435013</v>
      </c>
      <c r="G5" s="4">
        <f t="shared" si="1"/>
        <v>0.0036496390875495523</v>
      </c>
    </row>
    <row r="6" spans="1:7" ht="16.5">
      <c r="A6" s="1">
        <v>38726</v>
      </c>
      <c r="B6">
        <v>26.57</v>
      </c>
      <c r="C6">
        <v>1290.15</v>
      </c>
      <c r="D6" s="3">
        <f t="shared" si="2"/>
        <v>-0.0018800531952435013</v>
      </c>
      <c r="E6" s="3">
        <f t="shared" si="3"/>
        <v>0.0036496390875495523</v>
      </c>
      <c r="F6" s="4">
        <f t="shared" si="0"/>
        <v>0.0052552673501472845</v>
      </c>
      <c r="G6" s="4">
        <f t="shared" si="1"/>
        <v>-0.0003566112664932262</v>
      </c>
    </row>
    <row r="7" spans="1:7" ht="16.5">
      <c r="A7" s="1">
        <v>38727</v>
      </c>
      <c r="B7">
        <v>26.71</v>
      </c>
      <c r="C7">
        <v>1289.69</v>
      </c>
      <c r="D7" s="3">
        <f t="shared" si="2"/>
        <v>0.0052552673501472845</v>
      </c>
      <c r="E7" s="3">
        <f t="shared" si="3"/>
        <v>-0.0003566112664932262</v>
      </c>
      <c r="F7" s="4">
        <f t="shared" si="0"/>
        <v>0.010428399908043727</v>
      </c>
      <c r="G7" s="4">
        <f t="shared" si="1"/>
        <v>0.003475410542607195</v>
      </c>
    </row>
    <row r="8" spans="1:7" ht="16.5">
      <c r="A8" s="1">
        <v>38728</v>
      </c>
      <c r="B8">
        <v>26.99</v>
      </c>
      <c r="C8">
        <v>1294.18</v>
      </c>
      <c r="D8" s="3">
        <f t="shared" si="2"/>
        <v>0.010428399908043727</v>
      </c>
      <c r="E8" s="3">
        <f t="shared" si="3"/>
        <v>0.003475410542607195</v>
      </c>
      <c r="F8" s="4">
        <f t="shared" si="0"/>
        <v>-0.0055731149264322145</v>
      </c>
      <c r="G8" s="4">
        <f t="shared" si="1"/>
        <v>-0.006294008933918428</v>
      </c>
    </row>
    <row r="9" spans="1:7" ht="16.5">
      <c r="A9" s="1">
        <v>38729</v>
      </c>
      <c r="B9">
        <v>26.84</v>
      </c>
      <c r="C9">
        <v>1286.06</v>
      </c>
      <c r="D9" s="3">
        <f t="shared" si="2"/>
        <v>-0.0055731149264322145</v>
      </c>
      <c r="E9" s="3">
        <f t="shared" si="3"/>
        <v>-0.006294008933918428</v>
      </c>
      <c r="F9" s="4">
        <f t="shared" si="0"/>
        <v>0.0018611581772921943</v>
      </c>
      <c r="G9" s="4">
        <f t="shared" si="1"/>
        <v>0.001204505773777696</v>
      </c>
    </row>
    <row r="10" spans="1:7" ht="16.5">
      <c r="A10" s="1">
        <v>38730</v>
      </c>
      <c r="B10">
        <v>26.89</v>
      </c>
      <c r="C10">
        <v>1287.61</v>
      </c>
      <c r="D10" s="3">
        <f t="shared" si="2"/>
        <v>0.0018611581772921943</v>
      </c>
      <c r="E10" s="3">
        <f t="shared" si="3"/>
        <v>0.001204505773777696</v>
      </c>
      <c r="F10" s="4">
        <f t="shared" si="0"/>
        <v>-0.00709090487456954</v>
      </c>
      <c r="G10" s="4">
        <f t="shared" si="1"/>
        <v>-0.0035633187425017187</v>
      </c>
    </row>
    <row r="11" spans="1:7" ht="16.5">
      <c r="A11" s="1">
        <v>38734</v>
      </c>
      <c r="B11">
        <v>26.7</v>
      </c>
      <c r="C11">
        <v>1283.03</v>
      </c>
      <c r="D11" s="3">
        <f t="shared" si="2"/>
        <v>-0.00709090487456954</v>
      </c>
      <c r="E11" s="3">
        <f t="shared" si="3"/>
        <v>-0.0035633187425017187</v>
      </c>
      <c r="F11" s="4">
        <f t="shared" si="0"/>
        <v>-0.006010536502142387</v>
      </c>
      <c r="G11" s="4">
        <f t="shared" si="1"/>
        <v>-0.003982886684631802</v>
      </c>
    </row>
    <row r="12" spans="1:7" ht="16.5">
      <c r="A12" s="1">
        <v>38735</v>
      </c>
      <c r="B12">
        <v>26.54</v>
      </c>
      <c r="C12">
        <v>1277.93</v>
      </c>
      <c r="D12" s="3">
        <f t="shared" si="2"/>
        <v>-0.006010536502142387</v>
      </c>
      <c r="E12" s="3">
        <f t="shared" si="3"/>
        <v>-0.003982886684631802</v>
      </c>
      <c r="F12" s="4">
        <f t="shared" si="0"/>
        <v>0.007133501246766193</v>
      </c>
      <c r="G12" s="4">
        <f t="shared" si="1"/>
        <v>0.005548264895072672</v>
      </c>
    </row>
    <row r="13" spans="1:7" ht="16.5">
      <c r="A13" s="1">
        <v>38736</v>
      </c>
      <c r="B13">
        <v>26.73</v>
      </c>
      <c r="C13">
        <v>1285.04</v>
      </c>
      <c r="D13" s="3">
        <f t="shared" si="2"/>
        <v>0.007133501246766193</v>
      </c>
      <c r="E13" s="3">
        <f t="shared" si="3"/>
        <v>0.005548264895072672</v>
      </c>
      <c r="F13" s="4">
        <f t="shared" si="0"/>
        <v>-0.023085225742597328</v>
      </c>
      <c r="G13" s="4">
        <f t="shared" si="1"/>
        <v>-0.018496284270764857</v>
      </c>
    </row>
    <row r="14" spans="1:7" ht="16.5">
      <c r="A14" s="1">
        <v>38737</v>
      </c>
      <c r="B14">
        <v>26.12</v>
      </c>
      <c r="C14">
        <v>1261.49</v>
      </c>
      <c r="D14" s="3">
        <f t="shared" si="2"/>
        <v>-0.023085225742597328</v>
      </c>
      <c r="E14" s="3">
        <f t="shared" si="3"/>
        <v>-0.018496284270764857</v>
      </c>
      <c r="F14" s="4">
        <f t="shared" si="0"/>
        <v>-0.00229973271153132</v>
      </c>
      <c r="G14" s="4">
        <f t="shared" si="1"/>
        <v>0.0018453185242020102</v>
      </c>
    </row>
    <row r="15" spans="1:7" ht="16.5">
      <c r="A15" s="1">
        <v>38740</v>
      </c>
      <c r="B15">
        <v>26.06</v>
      </c>
      <c r="C15">
        <v>1263.82</v>
      </c>
      <c r="D15" s="3">
        <f t="shared" si="2"/>
        <v>-0.00229973271153132</v>
      </c>
      <c r="E15" s="3">
        <f t="shared" si="3"/>
        <v>0.0018453185242020102</v>
      </c>
      <c r="F15" s="4">
        <f t="shared" si="0"/>
        <v>-0.0026897230433001475</v>
      </c>
      <c r="G15" s="4">
        <f t="shared" si="1"/>
        <v>0.002402517475352608</v>
      </c>
    </row>
    <row r="16" spans="1:7" ht="16.5">
      <c r="A16" s="1">
        <v>38741</v>
      </c>
      <c r="B16">
        <v>25.99</v>
      </c>
      <c r="C16">
        <v>1266.86</v>
      </c>
      <c r="D16" s="3">
        <f t="shared" si="2"/>
        <v>-0.0026897230433001475</v>
      </c>
      <c r="E16" s="3">
        <f t="shared" si="3"/>
        <v>0.002402517475352608</v>
      </c>
      <c r="F16" s="4">
        <f t="shared" si="0"/>
        <v>0.004606534057638729</v>
      </c>
      <c r="G16" s="4">
        <f t="shared" si="1"/>
        <v>-0.0017222722444546615</v>
      </c>
    </row>
    <row r="17" spans="1:7" ht="16.5">
      <c r="A17" s="1">
        <v>38742</v>
      </c>
      <c r="B17">
        <v>26.11</v>
      </c>
      <c r="C17">
        <v>1264.68</v>
      </c>
      <c r="D17" s="3">
        <f t="shared" si="2"/>
        <v>0.004606534057638729</v>
      </c>
      <c r="E17" s="3">
        <f t="shared" si="3"/>
        <v>-0.0017222722444546615</v>
      </c>
      <c r="F17" s="4">
        <f t="shared" si="0"/>
        <v>0.0038226346242775924</v>
      </c>
      <c r="G17" s="4">
        <f t="shared" si="1"/>
        <v>0.007208984504041315</v>
      </c>
    </row>
    <row r="18" spans="1:7" ht="16.5">
      <c r="A18" s="1">
        <v>38743</v>
      </c>
      <c r="B18">
        <v>26.21</v>
      </c>
      <c r="C18">
        <v>1273.83</v>
      </c>
      <c r="D18" s="3">
        <f t="shared" si="2"/>
        <v>0.0038226346242775924</v>
      </c>
      <c r="E18" s="3">
        <f t="shared" si="3"/>
        <v>0.007208984504041315</v>
      </c>
      <c r="F18" s="4">
        <f t="shared" si="0"/>
        <v>0.047681284841839366</v>
      </c>
      <c r="G18" s="4">
        <f t="shared" si="1"/>
        <v>0.0077340026957935055</v>
      </c>
    </row>
    <row r="19" spans="1:7" ht="16.5">
      <c r="A19" s="1">
        <v>38744</v>
      </c>
      <c r="B19">
        <v>27.49</v>
      </c>
      <c r="C19">
        <v>1283.72</v>
      </c>
      <c r="D19" s="3">
        <f t="shared" si="2"/>
        <v>0.047681284841839366</v>
      </c>
      <c r="E19" s="3">
        <f t="shared" si="3"/>
        <v>0.0077340026957935055</v>
      </c>
      <c r="F19" s="4">
        <f t="shared" si="0"/>
        <v>0.007610111016138489</v>
      </c>
      <c r="G19" s="4">
        <f t="shared" si="1"/>
        <v>0.0011444543876178283</v>
      </c>
    </row>
    <row r="20" spans="1:7" ht="16.5">
      <c r="A20" s="1">
        <v>38747</v>
      </c>
      <c r="B20">
        <v>27.7</v>
      </c>
      <c r="C20">
        <v>1285.19</v>
      </c>
      <c r="D20" s="3">
        <f t="shared" si="2"/>
        <v>0.007610111016138489</v>
      </c>
      <c r="E20" s="3">
        <f t="shared" si="3"/>
        <v>0.0011444543876178283</v>
      </c>
      <c r="F20" s="4">
        <f t="shared" si="0"/>
        <v>0.005041422272926153</v>
      </c>
      <c r="G20" s="4">
        <f t="shared" si="1"/>
        <v>-0.003983991360679209</v>
      </c>
    </row>
    <row r="21" spans="1:7" ht="16.5">
      <c r="A21" s="1">
        <v>38748</v>
      </c>
      <c r="B21">
        <v>27.84</v>
      </c>
      <c r="C21">
        <v>1280.08</v>
      </c>
      <c r="D21" s="3">
        <f t="shared" si="2"/>
        <v>0.005041422272926153</v>
      </c>
      <c r="E21" s="3">
        <f t="shared" si="3"/>
        <v>-0.003983991360679209</v>
      </c>
      <c r="F21" s="4">
        <f t="shared" si="0"/>
        <v>-0.003958975838532164</v>
      </c>
      <c r="G21" s="4">
        <f t="shared" si="1"/>
        <v>0.0018575325140952061</v>
      </c>
    </row>
    <row r="22" spans="1:7" ht="16.5">
      <c r="A22" s="1">
        <v>38749</v>
      </c>
      <c r="B22">
        <v>27.73</v>
      </c>
      <c r="C22">
        <v>1282.46</v>
      </c>
      <c r="D22" s="3">
        <f t="shared" si="2"/>
        <v>-0.003958975838532164</v>
      </c>
      <c r="E22" s="3">
        <f t="shared" si="3"/>
        <v>0.0018575325140952061</v>
      </c>
      <c r="F22" s="4">
        <f t="shared" si="0"/>
        <v>-0.012702039767383941</v>
      </c>
      <c r="G22" s="4">
        <f t="shared" si="1"/>
        <v>-0.009102009339277437</v>
      </c>
    </row>
    <row r="23" spans="1:7" ht="16.5">
      <c r="A23" s="1">
        <v>38750</v>
      </c>
      <c r="B23">
        <v>27.38</v>
      </c>
      <c r="C23">
        <v>1270.84</v>
      </c>
      <c r="D23" s="3">
        <f t="shared" si="2"/>
        <v>-0.012702039767383941</v>
      </c>
      <c r="E23" s="3">
        <f t="shared" si="3"/>
        <v>-0.009102009339277437</v>
      </c>
      <c r="F23" s="4">
        <f t="shared" si="0"/>
        <v>-0.005126338578991257</v>
      </c>
      <c r="G23" s="4">
        <f t="shared" si="1"/>
        <v>-0.005373069533070193</v>
      </c>
    </row>
    <row r="24" spans="1:7" ht="16.5">
      <c r="A24" s="1">
        <v>38751</v>
      </c>
      <c r="B24">
        <v>27.24</v>
      </c>
      <c r="C24">
        <v>1264.03</v>
      </c>
      <c r="D24" s="3">
        <f t="shared" si="2"/>
        <v>-0.005126338578991257</v>
      </c>
      <c r="E24" s="3">
        <f t="shared" si="3"/>
        <v>-0.005373069533070193</v>
      </c>
      <c r="F24" s="4">
        <f t="shared" si="0"/>
        <v>-0.013676058653911699</v>
      </c>
      <c r="G24" s="4">
        <f t="shared" si="1"/>
        <v>0.0007829027109525276</v>
      </c>
    </row>
    <row r="25" spans="1:7" ht="16.5">
      <c r="A25" s="1">
        <v>38754</v>
      </c>
      <c r="B25">
        <v>26.87</v>
      </c>
      <c r="C25">
        <v>1265.02</v>
      </c>
      <c r="D25" s="3">
        <f t="shared" si="2"/>
        <v>-0.013676058653911699</v>
      </c>
      <c r="E25" s="3">
        <f t="shared" si="3"/>
        <v>0.0007829027109525276</v>
      </c>
      <c r="F25" s="4">
        <f t="shared" si="0"/>
        <v>-0.008221272015546389</v>
      </c>
      <c r="G25" s="4">
        <f t="shared" si="1"/>
        <v>-0.008127673918847321</v>
      </c>
    </row>
    <row r="26" spans="1:7" ht="16.5">
      <c r="A26" s="1">
        <v>38755</v>
      </c>
      <c r="B26">
        <v>26.65</v>
      </c>
      <c r="C26">
        <v>1254.78</v>
      </c>
      <c r="D26" s="3">
        <f t="shared" si="2"/>
        <v>-0.008221272015546389</v>
      </c>
      <c r="E26" s="3">
        <f t="shared" si="3"/>
        <v>-0.008127673918847321</v>
      </c>
      <c r="F26" s="4">
        <f t="shared" si="0"/>
        <v>-0.0011263376448878712</v>
      </c>
      <c r="G26" s="4">
        <f t="shared" si="1"/>
        <v>0.008625565791762057</v>
      </c>
    </row>
    <row r="27" spans="1:7" ht="16.5">
      <c r="A27" s="1">
        <v>38756</v>
      </c>
      <c r="B27">
        <v>26.62</v>
      </c>
      <c r="C27">
        <v>1265.65</v>
      </c>
      <c r="D27" s="3">
        <f t="shared" si="2"/>
        <v>-0.0011263376448878712</v>
      </c>
      <c r="E27" s="3">
        <f t="shared" si="3"/>
        <v>0.008625565791762057</v>
      </c>
      <c r="F27" s="4">
        <f t="shared" si="0"/>
        <v>-0.009435812601770241</v>
      </c>
      <c r="G27" s="4">
        <f t="shared" si="1"/>
        <v>-0.0014785942609120406</v>
      </c>
    </row>
    <row r="28" spans="1:7" ht="16.5">
      <c r="A28" s="1">
        <v>38757</v>
      </c>
      <c r="B28">
        <v>26.37</v>
      </c>
      <c r="C28">
        <v>1263.78</v>
      </c>
      <c r="D28" s="3">
        <f t="shared" si="2"/>
        <v>-0.009435812601770241</v>
      </c>
      <c r="E28" s="3">
        <f t="shared" si="3"/>
        <v>-0.0014785942609120406</v>
      </c>
      <c r="F28" s="4">
        <f t="shared" si="0"/>
        <v>0.001137009787075102</v>
      </c>
      <c r="G28" s="4">
        <f t="shared" si="1"/>
        <v>0.002536778704843438</v>
      </c>
    </row>
    <row r="29" spans="1:7" ht="16.5">
      <c r="A29" s="1">
        <v>38758</v>
      </c>
      <c r="B29">
        <v>26.4</v>
      </c>
      <c r="C29">
        <v>1266.99</v>
      </c>
      <c r="D29" s="3">
        <f t="shared" si="2"/>
        <v>0.001137009787075102</v>
      </c>
      <c r="E29" s="3">
        <f t="shared" si="3"/>
        <v>0.002536778704843438</v>
      </c>
      <c r="F29" s="4">
        <f t="shared" si="0"/>
        <v>-0.011428695823622631</v>
      </c>
      <c r="G29" s="4">
        <f t="shared" si="1"/>
        <v>-0.0032650186129101217</v>
      </c>
    </row>
    <row r="30" spans="1:7" ht="16.5">
      <c r="A30" s="1">
        <v>38761</v>
      </c>
      <c r="B30">
        <v>26.1</v>
      </c>
      <c r="C30">
        <v>1262.86</v>
      </c>
      <c r="D30" s="3">
        <f t="shared" si="2"/>
        <v>-0.011428695823622631</v>
      </c>
      <c r="E30" s="3">
        <f t="shared" si="3"/>
        <v>-0.0032650186129101217</v>
      </c>
      <c r="F30" s="4">
        <f t="shared" si="0"/>
        <v>0.009912395305658739</v>
      </c>
      <c r="G30" s="4">
        <f t="shared" si="1"/>
        <v>0.009982788476176844</v>
      </c>
    </row>
    <row r="31" spans="1:7" ht="16.5">
      <c r="A31" s="1">
        <v>38762</v>
      </c>
      <c r="B31">
        <v>26.36</v>
      </c>
      <c r="C31">
        <v>1275.53</v>
      </c>
      <c r="D31" s="3">
        <f t="shared" si="2"/>
        <v>0.009912395305658739</v>
      </c>
      <c r="E31" s="3">
        <f t="shared" si="3"/>
        <v>0.009982788476176844</v>
      </c>
      <c r="F31" s="4">
        <f t="shared" si="0"/>
        <v>0.012066511413116486</v>
      </c>
      <c r="G31" s="4">
        <f t="shared" si="1"/>
        <v>0.0034982994202306227</v>
      </c>
    </row>
    <row r="32" spans="1:7" ht="16.5">
      <c r="A32" s="1">
        <v>38763</v>
      </c>
      <c r="B32">
        <v>26.68</v>
      </c>
      <c r="C32">
        <v>1280</v>
      </c>
      <c r="D32" s="3">
        <f t="shared" si="2"/>
        <v>0.012066511413116486</v>
      </c>
      <c r="E32" s="3">
        <f t="shared" si="3"/>
        <v>0.0034982994202306227</v>
      </c>
      <c r="F32" s="4">
        <f t="shared" si="0"/>
        <v>-0.002627136057825182</v>
      </c>
      <c r="G32" s="4">
        <f t="shared" si="1"/>
        <v>0.00730140475212919</v>
      </c>
    </row>
    <row r="33" spans="1:7" ht="16.5">
      <c r="A33" s="1">
        <v>38764</v>
      </c>
      <c r="B33">
        <v>26.61</v>
      </c>
      <c r="C33">
        <v>1289.38</v>
      </c>
      <c r="D33" s="3">
        <f t="shared" si="2"/>
        <v>-0.002627136057825182</v>
      </c>
      <c r="E33" s="3">
        <f t="shared" si="3"/>
        <v>0.00730140475212919</v>
      </c>
      <c r="F33" s="4">
        <f t="shared" si="0"/>
        <v>-0.004142351997421299</v>
      </c>
      <c r="G33" s="4">
        <f t="shared" si="1"/>
        <v>-0.0016610912684537765</v>
      </c>
    </row>
    <row r="34" spans="1:7" ht="16.5">
      <c r="A34" s="1">
        <v>38765</v>
      </c>
      <c r="B34">
        <v>26.5</v>
      </c>
      <c r="C34">
        <v>1287.24</v>
      </c>
      <c r="D34" s="3">
        <f t="shared" si="2"/>
        <v>-0.004142351997421299</v>
      </c>
      <c r="E34" s="3">
        <f t="shared" si="3"/>
        <v>-0.0016610912684537765</v>
      </c>
      <c r="F34" s="4">
        <f t="shared" si="0"/>
        <v>-0.006056036677041585</v>
      </c>
      <c r="G34" s="4">
        <f t="shared" si="1"/>
        <v>-0.003275923358268377</v>
      </c>
    </row>
    <row r="35" spans="1:7" ht="16.5">
      <c r="A35" s="1">
        <v>38769</v>
      </c>
      <c r="B35">
        <v>26.34</v>
      </c>
      <c r="C35">
        <v>1283.03</v>
      </c>
      <c r="D35" s="3">
        <f t="shared" si="2"/>
        <v>-0.006056036677041585</v>
      </c>
      <c r="E35" s="3">
        <f t="shared" si="3"/>
        <v>-0.003275923358268377</v>
      </c>
      <c r="F35" s="4">
        <f t="shared" si="0"/>
        <v>0.006810469002526659</v>
      </c>
      <c r="G35" s="4">
        <f t="shared" si="1"/>
        <v>0.007485378740880989</v>
      </c>
    </row>
    <row r="36" spans="1:7" ht="16.5">
      <c r="A36" s="1">
        <v>38770</v>
      </c>
      <c r="B36">
        <v>26.52</v>
      </c>
      <c r="C36">
        <v>1292.67</v>
      </c>
      <c r="D36" s="3">
        <f t="shared" si="2"/>
        <v>0.006810469002526659</v>
      </c>
      <c r="E36" s="3">
        <f t="shared" si="3"/>
        <v>0.007485378740880989</v>
      </c>
      <c r="F36" s="4">
        <f t="shared" si="0"/>
        <v>-0.002265006630852125</v>
      </c>
      <c r="G36" s="4">
        <f t="shared" si="1"/>
        <v>-0.0037822758869455603</v>
      </c>
    </row>
    <row r="37" spans="1:7" ht="16.5">
      <c r="A37" s="1">
        <v>38771</v>
      </c>
      <c r="B37">
        <v>26.46</v>
      </c>
      <c r="C37">
        <v>1287.79</v>
      </c>
      <c r="D37" s="3">
        <f t="shared" si="2"/>
        <v>-0.002265006630852125</v>
      </c>
      <c r="E37" s="3">
        <f t="shared" si="3"/>
        <v>-0.0037822758869455603</v>
      </c>
      <c r="F37" s="4">
        <f t="shared" si="0"/>
        <v>-0.0011344300706118695</v>
      </c>
      <c r="G37" s="4">
        <f t="shared" si="1"/>
        <v>0.0012726893484951744</v>
      </c>
    </row>
    <row r="38" spans="1:7" ht="16.5">
      <c r="A38" s="1">
        <v>38772</v>
      </c>
      <c r="B38">
        <v>26.43</v>
      </c>
      <c r="C38">
        <v>1289.43</v>
      </c>
      <c r="D38" s="3">
        <f t="shared" si="2"/>
        <v>-0.0011344300706118695</v>
      </c>
      <c r="E38" s="3">
        <f t="shared" si="3"/>
        <v>0.0012726893484951744</v>
      </c>
      <c r="F38" s="4">
        <f t="shared" si="0"/>
        <v>0.015766092338676027</v>
      </c>
      <c r="G38" s="4">
        <f t="shared" si="1"/>
        <v>0.0036306672229017936</v>
      </c>
    </row>
    <row r="39" spans="1:7" ht="16.5">
      <c r="A39" s="1">
        <v>38775</v>
      </c>
      <c r="B39">
        <v>26.85</v>
      </c>
      <c r="C39">
        <v>1294.12</v>
      </c>
      <c r="D39" s="3">
        <f t="shared" si="2"/>
        <v>0.015766092338676027</v>
      </c>
      <c r="E39" s="3">
        <f t="shared" si="3"/>
        <v>0.0036306672229017936</v>
      </c>
      <c r="F39" s="4">
        <f t="shared" si="0"/>
        <v>-0.006726482760950786</v>
      </c>
      <c r="G39" s="4">
        <f t="shared" si="1"/>
        <v>-0.010455357439630828</v>
      </c>
    </row>
    <row r="40" spans="1:7" ht="16.5">
      <c r="A40" s="1">
        <v>38776</v>
      </c>
      <c r="B40">
        <v>26.67</v>
      </c>
      <c r="C40">
        <v>1280.66</v>
      </c>
      <c r="D40" s="3">
        <f t="shared" si="2"/>
        <v>-0.006726482760950786</v>
      </c>
      <c r="E40" s="3">
        <f t="shared" si="3"/>
        <v>-0.010455357439630828</v>
      </c>
      <c r="F40" s="4">
        <f t="shared" si="0"/>
        <v>0.010072832788294944</v>
      </c>
      <c r="G40" s="4">
        <f t="shared" si="1"/>
        <v>0.008227426945400629</v>
      </c>
    </row>
    <row r="41" spans="1:7" ht="16.5">
      <c r="A41" s="1">
        <v>38777</v>
      </c>
      <c r="B41">
        <v>26.94</v>
      </c>
      <c r="C41">
        <v>1291.24</v>
      </c>
      <c r="D41" s="3">
        <f t="shared" si="2"/>
        <v>0.010072832788294944</v>
      </c>
      <c r="E41" s="3">
        <f t="shared" si="3"/>
        <v>0.008227426945400629</v>
      </c>
      <c r="F41" s="4">
        <f t="shared" si="0"/>
        <v>-0.006330313449956822</v>
      </c>
      <c r="G41" s="4">
        <f t="shared" si="1"/>
        <v>-0.001627667602157541</v>
      </c>
    </row>
    <row r="42" spans="1:7" ht="16.5">
      <c r="A42" s="1">
        <v>38778</v>
      </c>
      <c r="B42">
        <v>26.77</v>
      </c>
      <c r="C42">
        <v>1289.14</v>
      </c>
      <c r="D42" s="3">
        <f t="shared" si="2"/>
        <v>-0.006330313449956822</v>
      </c>
      <c r="E42" s="3">
        <f t="shared" si="3"/>
        <v>-0.001627667602157541</v>
      </c>
      <c r="F42" s="4">
        <f t="shared" si="0"/>
        <v>-0.001495327381433501</v>
      </c>
      <c r="G42" s="4">
        <f t="shared" si="1"/>
        <v>-0.0014827065599390518</v>
      </c>
    </row>
    <row r="43" spans="1:7" ht="16.5">
      <c r="A43" s="1">
        <v>38779</v>
      </c>
      <c r="B43">
        <v>26.73</v>
      </c>
      <c r="C43">
        <v>1287.23</v>
      </c>
      <c r="D43" s="3">
        <f t="shared" si="2"/>
        <v>-0.001495327381433501</v>
      </c>
      <c r="E43" s="3">
        <f t="shared" si="3"/>
        <v>-0.0014827065599390518</v>
      </c>
      <c r="F43" s="4">
        <f t="shared" si="0"/>
        <v>-0.000748503028958129</v>
      </c>
      <c r="G43" s="4">
        <f t="shared" si="1"/>
        <v>-0.006992844682792125</v>
      </c>
    </row>
    <row r="44" spans="1:7" ht="16.5">
      <c r="A44" s="1">
        <v>38782</v>
      </c>
      <c r="B44">
        <v>26.71</v>
      </c>
      <c r="C44">
        <v>1278.26</v>
      </c>
      <c r="D44" s="3">
        <f t="shared" si="2"/>
        <v>-0.000748503028958129</v>
      </c>
      <c r="E44" s="3">
        <f t="shared" si="3"/>
        <v>-0.006992844682792125</v>
      </c>
      <c r="F44" s="4">
        <f t="shared" si="0"/>
        <v>0.005600163973221865</v>
      </c>
      <c r="G44" s="4">
        <f t="shared" si="1"/>
        <v>-0.001863641530098769</v>
      </c>
    </row>
    <row r="45" spans="1:7" ht="16.5">
      <c r="A45" s="1">
        <v>38783</v>
      </c>
      <c r="B45">
        <v>26.86</v>
      </c>
      <c r="C45">
        <v>1275.88</v>
      </c>
      <c r="D45" s="3">
        <f t="shared" si="2"/>
        <v>0.005600163973221865</v>
      </c>
      <c r="E45" s="3">
        <f t="shared" si="3"/>
        <v>-0.001863641530098769</v>
      </c>
      <c r="F45" s="4">
        <f t="shared" si="0"/>
        <v>0.006679060079671758</v>
      </c>
      <c r="G45" s="4">
        <f t="shared" si="1"/>
        <v>0.0020279138627049766</v>
      </c>
    </row>
    <row r="46" spans="1:7" ht="16.5">
      <c r="A46" s="1">
        <v>38784</v>
      </c>
      <c r="B46">
        <v>27.04</v>
      </c>
      <c r="C46">
        <v>1278.47</v>
      </c>
      <c r="D46" s="3">
        <f t="shared" si="2"/>
        <v>0.006679060079671758</v>
      </c>
      <c r="E46" s="3">
        <f t="shared" si="3"/>
        <v>0.0020279138627049766</v>
      </c>
      <c r="F46" s="4">
        <f t="shared" si="0"/>
        <v>-0.00891536365795228</v>
      </c>
      <c r="G46" s="4">
        <f t="shared" si="1"/>
        <v>-0.004892784293292768</v>
      </c>
    </row>
    <row r="47" spans="1:7" ht="16.5">
      <c r="A47" s="1">
        <v>38785</v>
      </c>
      <c r="B47">
        <v>26.8</v>
      </c>
      <c r="C47">
        <v>1272.23</v>
      </c>
      <c r="D47" s="3">
        <f t="shared" si="2"/>
        <v>-0.00891536365795228</v>
      </c>
      <c r="E47" s="3">
        <f t="shared" si="3"/>
        <v>-0.004892784293292768</v>
      </c>
      <c r="F47" s="4">
        <f t="shared" si="0"/>
        <v>0.006323249634827626</v>
      </c>
      <c r="G47" s="4">
        <f t="shared" si="1"/>
        <v>0.007197571847349925</v>
      </c>
    </row>
    <row r="48" spans="1:7" ht="16.5">
      <c r="A48" s="1">
        <v>38786</v>
      </c>
      <c r="B48">
        <v>26.97</v>
      </c>
      <c r="C48">
        <v>1281.42</v>
      </c>
      <c r="D48" s="3">
        <f t="shared" si="2"/>
        <v>0.006323249634827626</v>
      </c>
      <c r="E48" s="3">
        <f t="shared" si="3"/>
        <v>0.007197571847349925</v>
      </c>
      <c r="F48" s="4">
        <f t="shared" si="0"/>
        <v>-0.0022271724128241415</v>
      </c>
      <c r="G48" s="4">
        <f t="shared" si="1"/>
        <v>0.002112608218837911</v>
      </c>
    </row>
    <row r="49" spans="1:7" ht="16.5">
      <c r="A49" s="1">
        <v>38789</v>
      </c>
      <c r="B49">
        <v>26.91</v>
      </c>
      <c r="C49">
        <v>1284.13</v>
      </c>
      <c r="D49" s="3">
        <f t="shared" si="2"/>
        <v>-0.0022271724128241415</v>
      </c>
      <c r="E49" s="3">
        <f t="shared" si="3"/>
        <v>0.002112608218837911</v>
      </c>
      <c r="F49" s="4">
        <f t="shared" si="0"/>
        <v>0.004079367793238256</v>
      </c>
      <c r="G49" s="4">
        <f t="shared" si="1"/>
        <v>0.010342475432269526</v>
      </c>
    </row>
    <row r="50" spans="1:7" ht="16.5">
      <c r="A50" s="1">
        <v>38790</v>
      </c>
      <c r="B50">
        <v>27.02</v>
      </c>
      <c r="C50">
        <v>1297.48</v>
      </c>
      <c r="D50" s="3">
        <f t="shared" si="2"/>
        <v>0.004079367793238256</v>
      </c>
      <c r="E50" s="3">
        <f t="shared" si="3"/>
        <v>0.010342475432269526</v>
      </c>
      <c r="F50" s="4">
        <f t="shared" si="0"/>
        <v>0.004799713847891569</v>
      </c>
      <c r="G50" s="4">
        <f t="shared" si="1"/>
        <v>0.004260725538160698</v>
      </c>
    </row>
    <row r="51" spans="1:7" ht="16.5">
      <c r="A51" s="1">
        <v>38791</v>
      </c>
      <c r="B51">
        <v>27.15</v>
      </c>
      <c r="C51">
        <v>1303.02</v>
      </c>
      <c r="D51" s="3">
        <f t="shared" si="2"/>
        <v>0.004799713847891569</v>
      </c>
      <c r="E51" s="3">
        <f t="shared" si="3"/>
        <v>0.004260725538160698</v>
      </c>
      <c r="F51" s="4">
        <f t="shared" si="0"/>
        <v>-0.0033204236373024112</v>
      </c>
      <c r="G51" s="4">
        <f t="shared" si="1"/>
        <v>0.0017712351516669849</v>
      </c>
    </row>
    <row r="52" spans="1:7" ht="16.5">
      <c r="A52" s="1">
        <v>38792</v>
      </c>
      <c r="B52">
        <v>27.06</v>
      </c>
      <c r="C52">
        <v>1305.33</v>
      </c>
      <c r="D52" s="3">
        <f t="shared" si="2"/>
        <v>-0.0033204236373024112</v>
      </c>
      <c r="E52" s="3">
        <f t="shared" si="3"/>
        <v>0.0017712351516669849</v>
      </c>
      <c r="F52" s="4">
        <f t="shared" si="0"/>
        <v>0.008463711977605164</v>
      </c>
      <c r="G52" s="4">
        <f t="shared" si="1"/>
        <v>0.001469811715358435</v>
      </c>
    </row>
    <row r="53" spans="1:7" ht="16.5">
      <c r="A53" s="1">
        <v>38793</v>
      </c>
      <c r="B53">
        <v>27.29</v>
      </c>
      <c r="C53">
        <v>1307.25</v>
      </c>
      <c r="D53" s="3">
        <f t="shared" si="2"/>
        <v>0.008463711977605164</v>
      </c>
      <c r="E53" s="3">
        <f t="shared" si="3"/>
        <v>0.001469811715358435</v>
      </c>
      <c r="F53" s="4">
        <f t="shared" si="0"/>
        <v>0.014189796029221729</v>
      </c>
      <c r="G53" s="4">
        <f t="shared" si="1"/>
        <v>-0.0016613525083865482</v>
      </c>
    </row>
    <row r="54" spans="1:7" ht="16.5">
      <c r="A54" s="1">
        <v>38796</v>
      </c>
      <c r="B54">
        <v>27.68</v>
      </c>
      <c r="C54">
        <v>1305.08</v>
      </c>
      <c r="D54" s="3">
        <f t="shared" si="2"/>
        <v>0.014189796029221729</v>
      </c>
      <c r="E54" s="3">
        <f t="shared" si="3"/>
        <v>-0.0016613525083865482</v>
      </c>
      <c r="F54" s="4">
        <f t="shared" si="0"/>
        <v>-0.005433811594952767</v>
      </c>
      <c r="G54" s="4">
        <f t="shared" si="1"/>
        <v>-0.006033119659604207</v>
      </c>
    </row>
    <row r="55" spans="1:7" ht="16.5">
      <c r="A55" s="1">
        <v>38797</v>
      </c>
      <c r="B55">
        <v>27.53</v>
      </c>
      <c r="C55">
        <v>1297.23</v>
      </c>
      <c r="D55" s="3">
        <f t="shared" si="2"/>
        <v>-0.005433811594952767</v>
      </c>
      <c r="E55" s="3">
        <f t="shared" si="3"/>
        <v>-0.006033119659604207</v>
      </c>
      <c r="F55" s="4">
        <f t="shared" si="0"/>
        <v>-0.021293021799509825</v>
      </c>
      <c r="G55" s="4">
        <f t="shared" si="1"/>
        <v>0.006002469727797935</v>
      </c>
    </row>
    <row r="56" spans="1:7" ht="16.5">
      <c r="A56" s="1">
        <v>38798</v>
      </c>
      <c r="B56">
        <v>26.95</v>
      </c>
      <c r="C56">
        <v>1305.04</v>
      </c>
      <c r="D56" s="3">
        <f t="shared" si="2"/>
        <v>-0.021293021799509825</v>
      </c>
      <c r="E56" s="3">
        <f t="shared" si="3"/>
        <v>0.006002469727797935</v>
      </c>
      <c r="F56" s="4">
        <f t="shared" si="0"/>
        <v>-0.011194146743152587</v>
      </c>
      <c r="G56" s="4">
        <f t="shared" si="1"/>
        <v>-0.002585636206187141</v>
      </c>
    </row>
    <row r="57" spans="1:7" ht="16.5">
      <c r="A57" s="1">
        <v>38799</v>
      </c>
      <c r="B57">
        <v>26.65</v>
      </c>
      <c r="C57">
        <v>1301.67</v>
      </c>
      <c r="D57" s="3">
        <f t="shared" si="2"/>
        <v>-0.011194146743152587</v>
      </c>
      <c r="E57" s="3">
        <f t="shared" si="3"/>
        <v>-0.002585636206187141</v>
      </c>
      <c r="F57" s="4">
        <f t="shared" si="0"/>
        <v>0.0059858016360142844</v>
      </c>
      <c r="G57" s="4">
        <f t="shared" si="1"/>
        <v>0.000982868981305051</v>
      </c>
    </row>
    <row r="58" spans="1:7" ht="16.5">
      <c r="A58" s="1">
        <v>38800</v>
      </c>
      <c r="B58">
        <v>26.81</v>
      </c>
      <c r="C58">
        <v>1302.95</v>
      </c>
      <c r="D58" s="3">
        <f t="shared" si="2"/>
        <v>0.0059858016360142844</v>
      </c>
      <c r="E58" s="3">
        <f t="shared" si="3"/>
        <v>0.000982868981305051</v>
      </c>
      <c r="F58" s="4">
        <f t="shared" si="0"/>
        <v>0</v>
      </c>
      <c r="G58" s="4">
        <f t="shared" si="1"/>
        <v>-0.0010289646759754465</v>
      </c>
    </row>
    <row r="59" spans="1:7" ht="16.5">
      <c r="A59" s="1">
        <v>38803</v>
      </c>
      <c r="B59">
        <v>26.81</v>
      </c>
      <c r="C59">
        <v>1301.61</v>
      </c>
      <c r="D59" s="3">
        <f t="shared" si="2"/>
        <v>0</v>
      </c>
      <c r="E59" s="3">
        <f t="shared" si="3"/>
        <v>-0.0010289646759754465</v>
      </c>
      <c r="F59" s="4">
        <f t="shared" si="0"/>
        <v>-0.004111386841664102</v>
      </c>
      <c r="G59" s="4">
        <f t="shared" si="1"/>
        <v>-0.006458994877124561</v>
      </c>
    </row>
    <row r="60" spans="1:7" ht="16.5">
      <c r="A60" s="1">
        <v>38804</v>
      </c>
      <c r="B60">
        <v>26.7</v>
      </c>
      <c r="C60">
        <v>1293.23</v>
      </c>
      <c r="D60" s="3">
        <f t="shared" si="2"/>
        <v>-0.004111386841664102</v>
      </c>
      <c r="E60" s="3">
        <f t="shared" si="3"/>
        <v>-0.006458994877124561</v>
      </c>
      <c r="F60" s="4">
        <f t="shared" si="0"/>
        <v>0.004484312447328586</v>
      </c>
      <c r="G60" s="4">
        <f t="shared" si="1"/>
        <v>0.007441909143243306</v>
      </c>
    </row>
    <row r="61" spans="1:7" ht="16.5">
      <c r="A61" s="1">
        <v>38805</v>
      </c>
      <c r="B61">
        <v>26.82</v>
      </c>
      <c r="C61">
        <v>1302.89</v>
      </c>
      <c r="D61" s="3">
        <f t="shared" si="2"/>
        <v>0.004484312447328586</v>
      </c>
      <c r="E61" s="3">
        <f t="shared" si="3"/>
        <v>0.007441909143243306</v>
      </c>
      <c r="F61" s="4">
        <f t="shared" si="0"/>
        <v>0.007429454678520298</v>
      </c>
      <c r="G61" s="4">
        <f t="shared" si="1"/>
        <v>-0.0020283203401265074</v>
      </c>
    </row>
    <row r="62" spans="1:7" ht="16.5">
      <c r="A62" s="1">
        <v>38806</v>
      </c>
      <c r="B62">
        <v>27.02</v>
      </c>
      <c r="C62">
        <v>1300.25</v>
      </c>
      <c r="D62" s="3">
        <f t="shared" si="2"/>
        <v>0.007429454678520298</v>
      </c>
      <c r="E62" s="3">
        <f t="shared" si="3"/>
        <v>-0.0020283203401265074</v>
      </c>
      <c r="F62" s="4">
        <f t="shared" si="0"/>
        <v>-0.000740466527723695</v>
      </c>
      <c r="G62" s="4">
        <f t="shared" si="1"/>
        <v>-0.004146249658951699</v>
      </c>
    </row>
    <row r="63" spans="1:7" ht="16.5">
      <c r="A63" s="1">
        <v>38807</v>
      </c>
      <c r="B63">
        <v>27</v>
      </c>
      <c r="C63">
        <v>1294.87</v>
      </c>
      <c r="D63" s="3">
        <f t="shared" si="2"/>
        <v>-0.000740466527723695</v>
      </c>
      <c r="E63" s="3">
        <f t="shared" si="3"/>
        <v>-0.004146249658951699</v>
      </c>
      <c r="F63" s="4">
        <f t="shared" si="0"/>
        <v>0.012879662863661238</v>
      </c>
      <c r="G63" s="4">
        <f t="shared" si="1"/>
        <v>0.00226792451066314</v>
      </c>
    </row>
    <row r="64" spans="1:7" ht="16.5">
      <c r="A64" s="1">
        <v>38810</v>
      </c>
      <c r="B64">
        <v>27.35</v>
      </c>
      <c r="C64">
        <v>1297.81</v>
      </c>
      <c r="D64" s="3">
        <f t="shared" si="2"/>
        <v>0.012879662863661238</v>
      </c>
      <c r="E64" s="3">
        <f t="shared" si="3"/>
        <v>0.00226792451066314</v>
      </c>
      <c r="F64" s="4">
        <f t="shared" si="0"/>
        <v>0.0029207760815215316</v>
      </c>
      <c r="G64" s="4">
        <f t="shared" si="1"/>
        <v>0.0062372021201325045</v>
      </c>
    </row>
    <row r="65" spans="1:7" ht="16.5">
      <c r="A65" s="1">
        <v>38811</v>
      </c>
      <c r="B65">
        <v>27.43</v>
      </c>
      <c r="C65">
        <v>1305.93</v>
      </c>
      <c r="D65" s="3">
        <f t="shared" si="2"/>
        <v>0.0029207760815215316</v>
      </c>
      <c r="E65" s="3">
        <f t="shared" si="3"/>
        <v>0.0062372021201325045</v>
      </c>
      <c r="F65" s="4">
        <f t="shared" si="0"/>
        <v>0.003639014205004188</v>
      </c>
      <c r="G65" s="4">
        <f t="shared" si="1"/>
        <v>0.004301837777646304</v>
      </c>
    </row>
    <row r="66" spans="1:7" ht="16.5">
      <c r="A66" s="1">
        <v>38812</v>
      </c>
      <c r="B66">
        <v>27.53</v>
      </c>
      <c r="C66">
        <v>1311.56</v>
      </c>
      <c r="D66" s="3">
        <f t="shared" si="2"/>
        <v>0.003639014205004188</v>
      </c>
      <c r="E66" s="3">
        <f t="shared" si="3"/>
        <v>0.004301837777646304</v>
      </c>
      <c r="F66" s="4">
        <f t="shared" si="0"/>
        <v>-0.0065597902865257305</v>
      </c>
      <c r="G66" s="4">
        <f t="shared" si="1"/>
        <v>-0.001923224282031771</v>
      </c>
    </row>
    <row r="67" spans="1:7" ht="16.5">
      <c r="A67" s="1">
        <v>38813</v>
      </c>
      <c r="B67">
        <v>27.35</v>
      </c>
      <c r="C67">
        <v>1309.04</v>
      </c>
      <c r="D67" s="3">
        <f t="shared" si="2"/>
        <v>-0.0065597902865257305</v>
      </c>
      <c r="E67" s="3">
        <f t="shared" si="3"/>
        <v>-0.001923224282031771</v>
      </c>
      <c r="F67" s="4">
        <f aca="true" t="shared" si="4" ref="F67:F130">D68</f>
        <v>-0.011399277693226932</v>
      </c>
      <c r="G67" s="4">
        <f aca="true" t="shared" si="5" ref="G67:G130">E68</f>
        <v>-0.010397323118475394</v>
      </c>
    </row>
    <row r="68" spans="1:7" ht="16.5">
      <c r="A68" s="1">
        <v>38814</v>
      </c>
      <c r="B68">
        <v>27.04</v>
      </c>
      <c r="C68">
        <v>1295.5</v>
      </c>
      <c r="D68" s="3">
        <f aca="true" t="shared" si="6" ref="D68:D131">LN(B68/B67)</f>
        <v>-0.011399277693226932</v>
      </c>
      <c r="E68" s="3">
        <f aca="true" t="shared" si="7" ref="E68:E131">LN(C68/C67)</f>
        <v>-0.010397323118475394</v>
      </c>
      <c r="F68" s="4">
        <f t="shared" si="4"/>
        <v>0.0014781968693109652</v>
      </c>
      <c r="G68" s="4">
        <f t="shared" si="5"/>
        <v>0.0008641575773483938</v>
      </c>
    </row>
    <row r="69" spans="1:7" ht="16.5">
      <c r="A69" s="1">
        <v>38817</v>
      </c>
      <c r="B69">
        <v>27.08</v>
      </c>
      <c r="C69">
        <v>1296.62</v>
      </c>
      <c r="D69" s="3">
        <f t="shared" si="6"/>
        <v>0.0014781968693109652</v>
      </c>
      <c r="E69" s="3">
        <f t="shared" si="7"/>
        <v>0.0008641575773483938</v>
      </c>
      <c r="F69" s="4">
        <f t="shared" si="4"/>
        <v>-0.005554541220566703</v>
      </c>
      <c r="G69" s="4">
        <f t="shared" si="5"/>
        <v>-0.007781116144789893</v>
      </c>
    </row>
    <row r="70" spans="1:7" ht="16.5">
      <c r="A70" s="1">
        <v>38818</v>
      </c>
      <c r="B70">
        <v>26.93</v>
      </c>
      <c r="C70">
        <v>1286.57</v>
      </c>
      <c r="D70" s="3">
        <f t="shared" si="6"/>
        <v>-0.005554541220566703</v>
      </c>
      <c r="E70" s="3">
        <f t="shared" si="7"/>
        <v>-0.007781116144789893</v>
      </c>
      <c r="F70" s="4">
        <f t="shared" si="4"/>
        <v>0.002225520206405684</v>
      </c>
      <c r="G70" s="4">
        <f t="shared" si="5"/>
        <v>0.0012040285915982092</v>
      </c>
    </row>
    <row r="71" spans="1:7" ht="16.5">
      <c r="A71" s="1">
        <v>38819</v>
      </c>
      <c r="B71">
        <v>26.99</v>
      </c>
      <c r="C71">
        <v>1288.12</v>
      </c>
      <c r="D71" s="3">
        <f t="shared" si="6"/>
        <v>0.002225520206405684</v>
      </c>
      <c r="E71" s="3">
        <f t="shared" si="7"/>
        <v>0.0012040285915982092</v>
      </c>
      <c r="F71" s="4">
        <f t="shared" si="4"/>
        <v>-0.004456004402513339</v>
      </c>
      <c r="G71" s="4">
        <f t="shared" si="5"/>
        <v>0.0007760240025644255</v>
      </c>
    </row>
    <row r="72" spans="1:7" ht="16.5">
      <c r="A72" s="1">
        <v>38820</v>
      </c>
      <c r="B72">
        <v>26.87</v>
      </c>
      <c r="C72">
        <v>1289.12</v>
      </c>
      <c r="D72" s="3">
        <f t="shared" si="6"/>
        <v>-0.004456004402513339</v>
      </c>
      <c r="E72" s="3">
        <f t="shared" si="7"/>
        <v>0.0007760240025644255</v>
      </c>
      <c r="F72" s="4">
        <f t="shared" si="4"/>
        <v>-0.00859657695521149</v>
      </c>
      <c r="G72" s="4">
        <f t="shared" si="5"/>
        <v>-0.0029443203309178156</v>
      </c>
    </row>
    <row r="73" spans="1:7" ht="16.5">
      <c r="A73" s="1">
        <v>38824</v>
      </c>
      <c r="B73">
        <v>26.64</v>
      </c>
      <c r="C73">
        <v>1285.33</v>
      </c>
      <c r="D73" s="3">
        <f t="shared" si="6"/>
        <v>-0.00859657695521149</v>
      </c>
      <c r="E73" s="3">
        <f t="shared" si="7"/>
        <v>-0.0029443203309178156</v>
      </c>
      <c r="F73" s="4">
        <f t="shared" si="4"/>
        <v>0.01379332213233577</v>
      </c>
      <c r="G73" s="4">
        <f t="shared" si="5"/>
        <v>0.01693314804556089</v>
      </c>
    </row>
    <row r="74" spans="1:7" ht="16.5">
      <c r="A74" s="1">
        <v>38825</v>
      </c>
      <c r="B74">
        <v>27.01</v>
      </c>
      <c r="C74">
        <v>1307.28</v>
      </c>
      <c r="D74" s="3">
        <f t="shared" si="6"/>
        <v>0.01379332213233577</v>
      </c>
      <c r="E74" s="3">
        <f t="shared" si="7"/>
        <v>0.01693314804556089</v>
      </c>
      <c r="F74" s="4">
        <f t="shared" si="4"/>
        <v>-0.006686503366991604</v>
      </c>
      <c r="G74" s="4">
        <f t="shared" si="5"/>
        <v>0.0020250579094582173</v>
      </c>
    </row>
    <row r="75" spans="1:7" ht="16.5">
      <c r="A75" s="1">
        <v>38826</v>
      </c>
      <c r="B75">
        <v>26.83</v>
      </c>
      <c r="C75">
        <v>1309.93</v>
      </c>
      <c r="D75" s="3">
        <f t="shared" si="6"/>
        <v>-0.006686503366991604</v>
      </c>
      <c r="E75" s="3">
        <f t="shared" si="7"/>
        <v>0.0020250579094582173</v>
      </c>
      <c r="F75" s="4">
        <f t="shared" si="4"/>
        <v>0</v>
      </c>
      <c r="G75" s="4">
        <f t="shared" si="5"/>
        <v>0.001167319760688862</v>
      </c>
    </row>
    <row r="76" spans="1:7" ht="16.5">
      <c r="A76" s="1">
        <v>38827</v>
      </c>
      <c r="B76">
        <v>26.83</v>
      </c>
      <c r="C76">
        <v>1311.46</v>
      </c>
      <c r="D76" s="3">
        <f t="shared" si="6"/>
        <v>0</v>
      </c>
      <c r="E76" s="3">
        <f t="shared" si="7"/>
        <v>0.001167319760688862</v>
      </c>
      <c r="F76" s="4">
        <f t="shared" si="4"/>
        <v>0.004462632917473437</v>
      </c>
      <c r="G76" s="4">
        <f t="shared" si="5"/>
        <v>-0.0001372610325710344</v>
      </c>
    </row>
    <row r="77" spans="1:7" ht="16.5">
      <c r="A77" s="1">
        <v>38828</v>
      </c>
      <c r="B77">
        <v>26.95</v>
      </c>
      <c r="C77">
        <v>1311.28</v>
      </c>
      <c r="D77" s="3">
        <f t="shared" si="6"/>
        <v>0.004462632917473437</v>
      </c>
      <c r="E77" s="3">
        <f t="shared" si="7"/>
        <v>-0.0001372610325710344</v>
      </c>
      <c r="F77" s="4">
        <f t="shared" si="4"/>
        <v>-0.001485332616191656</v>
      </c>
      <c r="G77" s="4">
        <f t="shared" si="5"/>
        <v>-0.0024204120406601617</v>
      </c>
    </row>
    <row r="78" spans="1:7" ht="16.5">
      <c r="A78" s="1">
        <v>38831</v>
      </c>
      <c r="B78">
        <v>26.91</v>
      </c>
      <c r="C78">
        <v>1308.11</v>
      </c>
      <c r="D78" s="3">
        <f t="shared" si="6"/>
        <v>-0.001485332616191656</v>
      </c>
      <c r="E78" s="3">
        <f t="shared" si="7"/>
        <v>-0.0024204120406601617</v>
      </c>
      <c r="F78" s="4">
        <f t="shared" si="4"/>
        <v>0</v>
      </c>
      <c r="G78" s="4">
        <f t="shared" si="5"/>
        <v>-0.004881516293525914</v>
      </c>
    </row>
    <row r="79" spans="1:7" ht="16.5">
      <c r="A79" s="1">
        <v>38832</v>
      </c>
      <c r="B79">
        <v>26.91</v>
      </c>
      <c r="C79">
        <v>1301.74</v>
      </c>
      <c r="D79" s="3">
        <f t="shared" si="6"/>
        <v>0</v>
      </c>
      <c r="E79" s="3">
        <f t="shared" si="7"/>
        <v>-0.004881516293525914</v>
      </c>
      <c r="F79" s="4">
        <f t="shared" si="4"/>
        <v>-0.0003716781310210809</v>
      </c>
      <c r="G79" s="4">
        <f t="shared" si="5"/>
        <v>0.00281533661206419</v>
      </c>
    </row>
    <row r="80" spans="1:7" ht="16.5">
      <c r="A80" s="1">
        <v>38833</v>
      </c>
      <c r="B80">
        <v>26.9</v>
      </c>
      <c r="C80">
        <v>1305.41</v>
      </c>
      <c r="D80" s="3">
        <f t="shared" si="6"/>
        <v>-0.0003716781310210809</v>
      </c>
      <c r="E80" s="3">
        <f t="shared" si="7"/>
        <v>0.00281533661206419</v>
      </c>
      <c r="F80" s="4">
        <f t="shared" si="4"/>
        <v>0.00519096456696987</v>
      </c>
      <c r="G80" s="4">
        <f t="shared" si="5"/>
        <v>0.003296206232452179</v>
      </c>
    </row>
    <row r="81" spans="1:7" ht="16.5">
      <c r="A81" s="1">
        <v>38834</v>
      </c>
      <c r="B81">
        <v>27.04</v>
      </c>
      <c r="C81">
        <v>1309.72</v>
      </c>
      <c r="D81" s="3">
        <f t="shared" si="6"/>
        <v>0.00519096456696987</v>
      </c>
      <c r="E81" s="3">
        <f t="shared" si="7"/>
        <v>0.003296206232452179</v>
      </c>
      <c r="F81" s="4">
        <f t="shared" si="4"/>
        <v>-0.12051420272847042</v>
      </c>
      <c r="G81" s="4">
        <f t="shared" si="5"/>
        <v>0.0006793037779397684</v>
      </c>
    </row>
    <row r="82" spans="1:7" ht="16.5">
      <c r="A82" s="1">
        <v>38835</v>
      </c>
      <c r="B82">
        <v>23.97</v>
      </c>
      <c r="C82">
        <v>1310.61</v>
      </c>
      <c r="D82" s="3">
        <f t="shared" si="6"/>
        <v>-0.12051420272847042</v>
      </c>
      <c r="E82" s="3">
        <f t="shared" si="7"/>
        <v>0.0006793037779397684</v>
      </c>
      <c r="F82" s="4">
        <f t="shared" si="4"/>
        <v>0.005823643746786764</v>
      </c>
      <c r="G82" s="4">
        <f t="shared" si="5"/>
        <v>-0.004144053640607736</v>
      </c>
    </row>
    <row r="83" spans="1:7" ht="16.5">
      <c r="A83" s="1">
        <v>38838</v>
      </c>
      <c r="B83">
        <v>24.11</v>
      </c>
      <c r="C83">
        <v>1305.19</v>
      </c>
      <c r="D83" s="3">
        <f t="shared" si="6"/>
        <v>0.005823643746786764</v>
      </c>
      <c r="E83" s="3">
        <f t="shared" si="7"/>
        <v>-0.004144053640607736</v>
      </c>
      <c r="F83" s="4">
        <f t="shared" si="4"/>
        <v>-0.011681401082428943</v>
      </c>
      <c r="G83" s="4">
        <f t="shared" si="5"/>
        <v>0.006125897555969916</v>
      </c>
    </row>
    <row r="84" spans="1:7" ht="16.5">
      <c r="A84" s="1">
        <v>38839</v>
      </c>
      <c r="B84">
        <v>23.83</v>
      </c>
      <c r="C84">
        <v>1313.21</v>
      </c>
      <c r="D84" s="3">
        <f t="shared" si="6"/>
        <v>-0.011681401082428943</v>
      </c>
      <c r="E84" s="3">
        <f t="shared" si="7"/>
        <v>0.006125897555969916</v>
      </c>
      <c r="F84" s="4">
        <f t="shared" si="4"/>
        <v>-0.03545107518150097</v>
      </c>
      <c r="G84" s="4">
        <f t="shared" si="5"/>
        <v>-0.0038835296564693504</v>
      </c>
    </row>
    <row r="85" spans="1:7" ht="16.5">
      <c r="A85" s="1">
        <v>38840</v>
      </c>
      <c r="B85">
        <v>23</v>
      </c>
      <c r="C85">
        <v>1308.12</v>
      </c>
      <c r="D85" s="3">
        <f t="shared" si="6"/>
        <v>-0.03545107518150097</v>
      </c>
      <c r="E85" s="3">
        <f t="shared" si="7"/>
        <v>-0.0038835296564693504</v>
      </c>
      <c r="F85" s="4">
        <f t="shared" si="4"/>
        <v>0.011240931161368742</v>
      </c>
      <c r="G85" s="4">
        <f t="shared" si="5"/>
        <v>0.0031522292041416813</v>
      </c>
    </row>
    <row r="86" spans="1:7" ht="16.5">
      <c r="A86" s="1">
        <v>38841</v>
      </c>
      <c r="B86">
        <v>23.26</v>
      </c>
      <c r="C86">
        <v>1312.25</v>
      </c>
      <c r="D86" s="3">
        <f t="shared" si="6"/>
        <v>0.011240931161368742</v>
      </c>
      <c r="E86" s="3">
        <f t="shared" si="7"/>
        <v>0.0031522292041416813</v>
      </c>
      <c r="F86" s="4">
        <f t="shared" si="4"/>
        <v>0.015358663678697778</v>
      </c>
      <c r="G86" s="4">
        <f t="shared" si="5"/>
        <v>0.010242658756627785</v>
      </c>
    </row>
    <row r="87" spans="1:7" ht="16.5">
      <c r="A87" s="1">
        <v>38842</v>
      </c>
      <c r="B87">
        <v>23.62</v>
      </c>
      <c r="C87">
        <v>1325.76</v>
      </c>
      <c r="D87" s="3">
        <f t="shared" si="6"/>
        <v>0.015358663678697778</v>
      </c>
      <c r="E87" s="3">
        <f t="shared" si="7"/>
        <v>0.010242658756627785</v>
      </c>
      <c r="F87" s="4">
        <f t="shared" si="4"/>
        <v>-0.0029679903067895254</v>
      </c>
      <c r="G87" s="4">
        <f t="shared" si="5"/>
        <v>-0.000830057170680719</v>
      </c>
    </row>
    <row r="88" spans="1:7" ht="16.5">
      <c r="A88" s="1">
        <v>38845</v>
      </c>
      <c r="B88">
        <v>23.55</v>
      </c>
      <c r="C88">
        <v>1324.66</v>
      </c>
      <c r="D88" s="3">
        <f t="shared" si="6"/>
        <v>-0.0029679903067895254</v>
      </c>
      <c r="E88" s="3">
        <f t="shared" si="7"/>
        <v>-0.000830057170680719</v>
      </c>
      <c r="F88" s="4">
        <f t="shared" si="4"/>
        <v>-0.004681855753614888</v>
      </c>
      <c r="G88" s="4">
        <f t="shared" si="5"/>
        <v>0.000362291497660455</v>
      </c>
    </row>
    <row r="89" spans="1:7" ht="16.5">
      <c r="A89" s="1">
        <v>38846</v>
      </c>
      <c r="B89">
        <v>23.44</v>
      </c>
      <c r="C89">
        <v>1325.14</v>
      </c>
      <c r="D89" s="3">
        <f t="shared" si="6"/>
        <v>-0.004681855753614888</v>
      </c>
      <c r="E89" s="3">
        <f t="shared" si="7"/>
        <v>0.000362291497660455</v>
      </c>
      <c r="F89" s="4">
        <f t="shared" si="4"/>
        <v>0.006378928710771642</v>
      </c>
      <c r="G89" s="4">
        <f t="shared" si="5"/>
        <v>-0.0017296142137172002</v>
      </c>
    </row>
    <row r="90" spans="1:7" ht="16.5">
      <c r="A90" s="1">
        <v>38847</v>
      </c>
      <c r="B90">
        <v>23.59</v>
      </c>
      <c r="C90">
        <v>1322.85</v>
      </c>
      <c r="D90" s="3">
        <f t="shared" si="6"/>
        <v>0.006378928710771642</v>
      </c>
      <c r="E90" s="3">
        <f t="shared" si="7"/>
        <v>-0.0017296142137172002</v>
      </c>
      <c r="F90" s="4">
        <f t="shared" si="4"/>
        <v>-0.0235910575918932</v>
      </c>
      <c r="G90" s="4">
        <f t="shared" si="5"/>
        <v>-0.01288072678485847</v>
      </c>
    </row>
    <row r="91" spans="1:7" ht="16.5">
      <c r="A91" s="1">
        <v>38848</v>
      </c>
      <c r="B91">
        <v>23.04</v>
      </c>
      <c r="C91">
        <v>1305.92</v>
      </c>
      <c r="D91" s="3">
        <f t="shared" si="6"/>
        <v>-0.0235910575918932</v>
      </c>
      <c r="E91" s="3">
        <f t="shared" si="7"/>
        <v>-0.01288072678485847</v>
      </c>
      <c r="F91" s="4">
        <f t="shared" si="4"/>
        <v>-0.0017376198985407374</v>
      </c>
      <c r="G91" s="4">
        <f t="shared" si="5"/>
        <v>-0.011304776247269171</v>
      </c>
    </row>
    <row r="92" spans="1:7" ht="16.5">
      <c r="A92" s="1">
        <v>38849</v>
      </c>
      <c r="B92">
        <v>23</v>
      </c>
      <c r="C92">
        <v>1291.24</v>
      </c>
      <c r="D92" s="3">
        <f t="shared" si="6"/>
        <v>-0.0017376198985407374</v>
      </c>
      <c r="E92" s="3">
        <f t="shared" si="7"/>
        <v>-0.011304776247269171</v>
      </c>
      <c r="F92" s="4">
        <f t="shared" si="4"/>
        <v>0.003038856256512523</v>
      </c>
      <c r="G92" s="4">
        <f t="shared" si="5"/>
        <v>0.002521523221420629</v>
      </c>
    </row>
    <row r="93" spans="1:7" ht="16.5">
      <c r="A93" s="1">
        <v>38852</v>
      </c>
      <c r="B93">
        <v>23.07</v>
      </c>
      <c r="C93">
        <v>1294.5</v>
      </c>
      <c r="D93" s="3">
        <f t="shared" si="6"/>
        <v>0.003038856256512523</v>
      </c>
      <c r="E93" s="3">
        <f t="shared" si="7"/>
        <v>0.002521523221420629</v>
      </c>
      <c r="F93" s="4">
        <f t="shared" si="4"/>
        <v>-0.006086975315849196</v>
      </c>
      <c r="G93" s="4">
        <f t="shared" si="5"/>
        <v>-0.0018711972613347089</v>
      </c>
    </row>
    <row r="94" spans="1:7" ht="16.5">
      <c r="A94" s="1">
        <v>38853</v>
      </c>
      <c r="B94">
        <v>22.93</v>
      </c>
      <c r="C94">
        <v>1292.08</v>
      </c>
      <c r="D94" s="3">
        <f t="shared" si="6"/>
        <v>-0.006086975315849196</v>
      </c>
      <c r="E94" s="3">
        <f t="shared" si="7"/>
        <v>-0.0018711972613347089</v>
      </c>
      <c r="F94" s="4">
        <f t="shared" si="4"/>
        <v>-0.012286244940770113</v>
      </c>
      <c r="G94" s="4">
        <f t="shared" si="5"/>
        <v>-0.016984485712415863</v>
      </c>
    </row>
    <row r="95" spans="1:7" ht="16.5">
      <c r="A95" s="1">
        <v>38854</v>
      </c>
      <c r="B95">
        <v>22.65</v>
      </c>
      <c r="C95">
        <v>1270.32</v>
      </c>
      <c r="D95" s="3">
        <f t="shared" si="6"/>
        <v>-0.012286244940770113</v>
      </c>
      <c r="E95" s="3">
        <f t="shared" si="7"/>
        <v>-0.016984485712415863</v>
      </c>
      <c r="F95" s="4">
        <f t="shared" si="4"/>
        <v>0.004405293467916418</v>
      </c>
      <c r="G95" s="4">
        <f t="shared" si="5"/>
        <v>-0.006721639126294951</v>
      </c>
    </row>
    <row r="96" spans="1:7" ht="16.5">
      <c r="A96" s="1">
        <v>38855</v>
      </c>
      <c r="B96">
        <v>22.75</v>
      </c>
      <c r="C96">
        <v>1261.81</v>
      </c>
      <c r="D96" s="3">
        <f t="shared" si="6"/>
        <v>0.004405293467916418</v>
      </c>
      <c r="E96" s="3">
        <f t="shared" si="7"/>
        <v>-0.006721639126294951</v>
      </c>
      <c r="F96" s="4">
        <f t="shared" si="4"/>
        <v>-0.011939120371469077</v>
      </c>
      <c r="G96" s="4">
        <f t="shared" si="5"/>
        <v>0.004128380928752418</v>
      </c>
    </row>
    <row r="97" spans="1:7" ht="16.5">
      <c r="A97" s="1">
        <v>38856</v>
      </c>
      <c r="B97">
        <v>22.48</v>
      </c>
      <c r="C97">
        <v>1267.03</v>
      </c>
      <c r="D97" s="3">
        <f t="shared" si="6"/>
        <v>-0.011939120371469077</v>
      </c>
      <c r="E97" s="3">
        <f t="shared" si="7"/>
        <v>0.004128380928752418</v>
      </c>
      <c r="F97" s="4">
        <f t="shared" si="4"/>
        <v>0.014134510934904716</v>
      </c>
      <c r="G97" s="4">
        <f t="shared" si="5"/>
        <v>-0.003922348945520407</v>
      </c>
    </row>
    <row r="98" spans="1:7" ht="16.5">
      <c r="A98" s="1">
        <v>38859</v>
      </c>
      <c r="B98">
        <v>22.8</v>
      </c>
      <c r="C98">
        <v>1262.07</v>
      </c>
      <c r="D98" s="3">
        <f t="shared" si="6"/>
        <v>0.014134510934904716</v>
      </c>
      <c r="E98" s="3">
        <f t="shared" si="7"/>
        <v>-0.003922348945520407</v>
      </c>
      <c r="F98" s="4">
        <f t="shared" si="4"/>
        <v>-0.003955179842927943</v>
      </c>
      <c r="G98" s="4">
        <f t="shared" si="5"/>
        <v>-0.0043594851963040335</v>
      </c>
    </row>
    <row r="99" spans="1:7" ht="16.5">
      <c r="A99" s="1">
        <v>38860</v>
      </c>
      <c r="B99">
        <v>22.71</v>
      </c>
      <c r="C99">
        <v>1256.58</v>
      </c>
      <c r="D99" s="3">
        <f t="shared" si="6"/>
        <v>-0.003955179842927943</v>
      </c>
      <c r="E99" s="3">
        <f t="shared" si="7"/>
        <v>-0.0043594851963040335</v>
      </c>
      <c r="F99" s="4">
        <f t="shared" si="4"/>
        <v>0.030357925385352195</v>
      </c>
      <c r="G99" s="4">
        <f t="shared" si="5"/>
        <v>0.0015824109220131163</v>
      </c>
    </row>
    <row r="100" spans="1:7" ht="16.5">
      <c r="A100" s="1">
        <v>38861</v>
      </c>
      <c r="B100">
        <v>23.41</v>
      </c>
      <c r="C100">
        <v>1258.57</v>
      </c>
      <c r="D100" s="3">
        <f t="shared" si="6"/>
        <v>0.030357925385352195</v>
      </c>
      <c r="E100" s="3">
        <f t="shared" si="7"/>
        <v>0.0015824109220131163</v>
      </c>
      <c r="F100" s="4">
        <f t="shared" si="4"/>
        <v>0.010199833435122456</v>
      </c>
      <c r="G100" s="4">
        <f t="shared" si="5"/>
        <v>0.01130589379911337</v>
      </c>
    </row>
    <row r="101" spans="1:7" ht="16.5">
      <c r="A101" s="1">
        <v>38862</v>
      </c>
      <c r="B101">
        <v>23.65</v>
      </c>
      <c r="C101">
        <v>1272.88</v>
      </c>
      <c r="D101" s="3">
        <f t="shared" si="6"/>
        <v>0.010199833435122456</v>
      </c>
      <c r="E101" s="3">
        <f t="shared" si="7"/>
        <v>0.01130589379911337</v>
      </c>
      <c r="F101" s="4">
        <f t="shared" si="4"/>
        <v>-0.000846023739125492</v>
      </c>
      <c r="G101" s="4">
        <f t="shared" si="5"/>
        <v>0.005703020502212761</v>
      </c>
    </row>
    <row r="102" spans="1:7" ht="16.5">
      <c r="A102" s="1">
        <v>38863</v>
      </c>
      <c r="B102">
        <v>23.63</v>
      </c>
      <c r="C102">
        <v>1280.16</v>
      </c>
      <c r="D102" s="3">
        <f t="shared" si="6"/>
        <v>-0.000846023739125492</v>
      </c>
      <c r="E102" s="3">
        <f t="shared" si="7"/>
        <v>0.005703020502212761</v>
      </c>
      <c r="F102" s="4">
        <f t="shared" si="4"/>
        <v>-0.02398401901315406</v>
      </c>
      <c r="G102" s="4">
        <f t="shared" si="5"/>
        <v>-0.015976529082330423</v>
      </c>
    </row>
    <row r="103" spans="1:7" ht="16.5">
      <c r="A103" s="1">
        <v>38867</v>
      </c>
      <c r="B103">
        <v>23.07</v>
      </c>
      <c r="C103">
        <v>1259.87</v>
      </c>
      <c r="D103" s="3">
        <f t="shared" si="6"/>
        <v>-0.02398401901315406</v>
      </c>
      <c r="E103" s="3">
        <f t="shared" si="7"/>
        <v>-0.015976529082330423</v>
      </c>
      <c r="F103" s="4">
        <f t="shared" si="4"/>
        <v>-0.021911481356218013</v>
      </c>
      <c r="G103" s="4">
        <f t="shared" si="5"/>
        <v>0.008079223063999367</v>
      </c>
    </row>
    <row r="104" spans="1:7" ht="16.5">
      <c r="A104" s="1">
        <v>38868</v>
      </c>
      <c r="B104">
        <v>22.57</v>
      </c>
      <c r="C104">
        <v>1270.09</v>
      </c>
      <c r="D104" s="3">
        <f t="shared" si="6"/>
        <v>-0.021911481356218013</v>
      </c>
      <c r="E104" s="3">
        <f t="shared" si="7"/>
        <v>0.008079223063999367</v>
      </c>
      <c r="F104" s="4">
        <f t="shared" si="4"/>
        <v>0.007503897492945586</v>
      </c>
      <c r="G104" s="4">
        <f t="shared" si="5"/>
        <v>0.01222333084067142</v>
      </c>
    </row>
    <row r="105" spans="1:7" ht="16.5">
      <c r="A105" s="1">
        <v>38869</v>
      </c>
      <c r="B105">
        <v>22.74</v>
      </c>
      <c r="C105">
        <v>1285.71</v>
      </c>
      <c r="D105" s="3">
        <f t="shared" si="6"/>
        <v>0.007503897492945586</v>
      </c>
      <c r="E105" s="3">
        <f t="shared" si="7"/>
        <v>0.01222333084067142</v>
      </c>
      <c r="F105" s="4">
        <f t="shared" si="4"/>
        <v>-0.002642009462838585</v>
      </c>
      <c r="G105" s="4">
        <f t="shared" si="5"/>
        <v>0.0019503256076287478</v>
      </c>
    </row>
    <row r="106" spans="1:7" ht="16.5">
      <c r="A106" s="1">
        <v>38870</v>
      </c>
      <c r="B106">
        <v>22.68</v>
      </c>
      <c r="C106">
        <v>1288.22</v>
      </c>
      <c r="D106" s="3">
        <f t="shared" si="6"/>
        <v>-0.002642009462838585</v>
      </c>
      <c r="E106" s="3">
        <f t="shared" si="7"/>
        <v>0.0019503256076287478</v>
      </c>
      <c r="F106" s="4">
        <f t="shared" si="4"/>
        <v>-0.011530061215537329</v>
      </c>
      <c r="G106" s="4">
        <f t="shared" si="5"/>
        <v>-0.01796007563184398</v>
      </c>
    </row>
    <row r="107" spans="1:7" ht="16.5">
      <c r="A107" s="1">
        <v>38873</v>
      </c>
      <c r="B107">
        <v>22.42</v>
      </c>
      <c r="C107">
        <v>1265.29</v>
      </c>
      <c r="D107" s="3">
        <f t="shared" si="6"/>
        <v>-0.011530061215537329</v>
      </c>
      <c r="E107" s="3">
        <f t="shared" si="7"/>
        <v>-0.01796007563184398</v>
      </c>
      <c r="F107" s="4">
        <f t="shared" si="4"/>
        <v>-0.016640815751158843</v>
      </c>
      <c r="G107" s="4">
        <f t="shared" si="5"/>
        <v>-0.0011387271211589062</v>
      </c>
    </row>
    <row r="108" spans="1:7" ht="16.5">
      <c r="A108" s="1">
        <v>38874</v>
      </c>
      <c r="B108">
        <v>22.05</v>
      </c>
      <c r="C108">
        <v>1263.85</v>
      </c>
      <c r="D108" s="3">
        <f t="shared" si="6"/>
        <v>-0.016640815751158843</v>
      </c>
      <c r="E108" s="3">
        <f t="shared" si="7"/>
        <v>-0.0011387271211589062</v>
      </c>
      <c r="F108" s="4">
        <f t="shared" si="4"/>
        <v>-0.004089985251525166</v>
      </c>
      <c r="G108" s="4">
        <f t="shared" si="5"/>
        <v>-0.006111130129850364</v>
      </c>
    </row>
    <row r="109" spans="1:7" ht="16.5">
      <c r="A109" s="1">
        <v>38875</v>
      </c>
      <c r="B109">
        <v>21.96</v>
      </c>
      <c r="C109">
        <v>1256.15</v>
      </c>
      <c r="D109" s="3">
        <f t="shared" si="6"/>
        <v>-0.004089985251525166</v>
      </c>
      <c r="E109" s="3">
        <f t="shared" si="7"/>
        <v>-0.006111130129850364</v>
      </c>
      <c r="F109" s="4">
        <f t="shared" si="4"/>
        <v>0.003182544172921858</v>
      </c>
      <c r="G109" s="4">
        <f t="shared" si="5"/>
        <v>0.001416025184104818</v>
      </c>
    </row>
    <row r="110" spans="1:7" ht="16.5">
      <c r="A110" s="1">
        <v>38876</v>
      </c>
      <c r="B110">
        <v>22.03</v>
      </c>
      <c r="C110">
        <v>1257.93</v>
      </c>
      <c r="D110" s="3">
        <f t="shared" si="6"/>
        <v>0.003182544172921858</v>
      </c>
      <c r="E110" s="3">
        <f t="shared" si="7"/>
        <v>0.001416025184104818</v>
      </c>
      <c r="F110" s="4">
        <f t="shared" si="4"/>
        <v>-0.008662009937547573</v>
      </c>
      <c r="G110" s="4">
        <f t="shared" si="5"/>
        <v>-0.004485652263047778</v>
      </c>
    </row>
    <row r="111" spans="1:7" ht="16.5">
      <c r="A111" s="1">
        <v>38877</v>
      </c>
      <c r="B111">
        <v>21.84</v>
      </c>
      <c r="C111">
        <v>1252.3</v>
      </c>
      <c r="D111" s="3">
        <f t="shared" si="6"/>
        <v>-0.008662009937547573</v>
      </c>
      <c r="E111" s="3">
        <f t="shared" si="7"/>
        <v>-0.004485652263047778</v>
      </c>
      <c r="F111" s="4">
        <f t="shared" si="4"/>
        <v>-0.009661910911736972</v>
      </c>
      <c r="G111" s="4">
        <f t="shared" si="5"/>
        <v>-0.011937131151054478</v>
      </c>
    </row>
    <row r="112" spans="1:7" ht="16.5">
      <c r="A112" s="1">
        <v>38880</v>
      </c>
      <c r="B112">
        <v>21.63</v>
      </c>
      <c r="C112">
        <v>1237.44</v>
      </c>
      <c r="D112" s="3">
        <f t="shared" si="6"/>
        <v>-0.009661910911736972</v>
      </c>
      <c r="E112" s="3">
        <f t="shared" si="7"/>
        <v>-0.011937131151054478</v>
      </c>
      <c r="F112" s="4">
        <f t="shared" si="4"/>
        <v>-0.009289430479481671</v>
      </c>
      <c r="G112" s="4">
        <f t="shared" si="5"/>
        <v>-0.011173845398266689</v>
      </c>
    </row>
    <row r="113" spans="1:7" ht="16.5">
      <c r="A113" s="1">
        <v>38881</v>
      </c>
      <c r="B113">
        <v>21.43</v>
      </c>
      <c r="C113">
        <v>1223.69</v>
      </c>
      <c r="D113" s="3">
        <f t="shared" si="6"/>
        <v>-0.009289430479481671</v>
      </c>
      <c r="E113" s="3">
        <f t="shared" si="7"/>
        <v>-0.011173845398266689</v>
      </c>
      <c r="F113" s="4">
        <f t="shared" si="4"/>
        <v>0.017118160309557668</v>
      </c>
      <c r="G113" s="4">
        <f t="shared" si="5"/>
        <v>0.005175805142226479</v>
      </c>
    </row>
    <row r="114" spans="1:7" ht="16.5">
      <c r="A114" s="1">
        <v>38882</v>
      </c>
      <c r="B114">
        <v>21.8</v>
      </c>
      <c r="C114">
        <v>1230.04</v>
      </c>
      <c r="D114" s="3">
        <f t="shared" si="6"/>
        <v>0.017118160309557668</v>
      </c>
      <c r="E114" s="3">
        <f t="shared" si="7"/>
        <v>0.005175805142226479</v>
      </c>
      <c r="F114" s="4">
        <f t="shared" si="4"/>
        <v>0.008677834771626449</v>
      </c>
      <c r="G114" s="4">
        <f t="shared" si="5"/>
        <v>0.02101275928705346</v>
      </c>
    </row>
    <row r="115" spans="1:7" ht="16.5">
      <c r="A115" s="1">
        <v>38883</v>
      </c>
      <c r="B115">
        <v>21.99</v>
      </c>
      <c r="C115">
        <v>1256.16</v>
      </c>
      <c r="D115" s="3">
        <f t="shared" si="6"/>
        <v>0.008677834771626449</v>
      </c>
      <c r="E115" s="3">
        <f t="shared" si="7"/>
        <v>0.02101275928705346</v>
      </c>
      <c r="F115" s="4">
        <f t="shared" si="4"/>
        <v>0.0013633267278641253</v>
      </c>
      <c r="G115" s="4">
        <f t="shared" si="5"/>
        <v>-0.0036846554428543524</v>
      </c>
    </row>
    <row r="116" spans="1:7" ht="16.5">
      <c r="A116" s="1">
        <v>38884</v>
      </c>
      <c r="B116">
        <v>22.02</v>
      </c>
      <c r="C116">
        <v>1251.54</v>
      </c>
      <c r="D116" s="3">
        <f t="shared" si="6"/>
        <v>0.0013633267278641253</v>
      </c>
      <c r="E116" s="3">
        <f t="shared" si="7"/>
        <v>-0.0036846554428543524</v>
      </c>
      <c r="F116" s="4">
        <f t="shared" si="4"/>
        <v>0.02022995490270392</v>
      </c>
      <c r="G116" s="4">
        <f t="shared" si="5"/>
        <v>-0.009158580193524559</v>
      </c>
    </row>
    <row r="117" spans="1:7" ht="16.5">
      <c r="A117" s="1">
        <v>38887</v>
      </c>
      <c r="B117">
        <v>22.47</v>
      </c>
      <c r="C117">
        <v>1240.13</v>
      </c>
      <c r="D117" s="3">
        <f t="shared" si="6"/>
        <v>0.02022995490270392</v>
      </c>
      <c r="E117" s="3">
        <f t="shared" si="7"/>
        <v>-0.009158580193524559</v>
      </c>
      <c r="F117" s="4">
        <f t="shared" si="4"/>
        <v>0.00044493882825260287</v>
      </c>
      <c r="G117" s="4">
        <f t="shared" si="5"/>
        <v>-8.063703255919259E-06</v>
      </c>
    </row>
    <row r="118" spans="1:7" ht="16.5">
      <c r="A118" s="1">
        <v>38888</v>
      </c>
      <c r="B118">
        <v>22.48</v>
      </c>
      <c r="C118">
        <v>1240.12</v>
      </c>
      <c r="D118" s="3">
        <f t="shared" si="6"/>
        <v>0.00044493882825260287</v>
      </c>
      <c r="E118" s="3">
        <f t="shared" si="7"/>
        <v>-8.063703255919259E-06</v>
      </c>
      <c r="F118" s="4">
        <f t="shared" si="4"/>
        <v>0.022868190903659345</v>
      </c>
      <c r="G118" s="4">
        <f t="shared" si="5"/>
        <v>0.009693855200899526</v>
      </c>
    </row>
    <row r="119" spans="1:7" ht="16.5">
      <c r="A119" s="1">
        <v>38889</v>
      </c>
      <c r="B119">
        <v>23</v>
      </c>
      <c r="C119">
        <v>1252.2</v>
      </c>
      <c r="D119" s="3">
        <f t="shared" si="6"/>
        <v>0.022868190903659345</v>
      </c>
      <c r="E119" s="3">
        <f t="shared" si="7"/>
        <v>0.009693855200899526</v>
      </c>
      <c r="F119" s="4">
        <f t="shared" si="4"/>
        <v>-0.008733679968754553</v>
      </c>
      <c r="G119" s="4">
        <f t="shared" si="5"/>
        <v>-0.005284662791421598</v>
      </c>
    </row>
    <row r="120" spans="1:7" ht="16.5">
      <c r="A120" s="1">
        <v>38890</v>
      </c>
      <c r="B120">
        <v>22.8</v>
      </c>
      <c r="C120">
        <v>1245.6</v>
      </c>
      <c r="D120" s="3">
        <f t="shared" si="6"/>
        <v>-0.008733679968754553</v>
      </c>
      <c r="E120" s="3">
        <f t="shared" si="7"/>
        <v>-0.005284662791421598</v>
      </c>
      <c r="F120" s="4">
        <f t="shared" si="4"/>
        <v>-0.016807118316381174</v>
      </c>
      <c r="G120" s="4">
        <f t="shared" si="5"/>
        <v>-0.0008834987121417669</v>
      </c>
    </row>
    <row r="121" spans="1:7" ht="16.5">
      <c r="A121" s="1">
        <v>38891</v>
      </c>
      <c r="B121">
        <v>22.42</v>
      </c>
      <c r="C121">
        <v>1244.5</v>
      </c>
      <c r="D121" s="3">
        <f t="shared" si="6"/>
        <v>-0.016807118316381174</v>
      </c>
      <c r="E121" s="3">
        <f t="shared" si="7"/>
        <v>-0.0008834987121417669</v>
      </c>
      <c r="F121" s="4">
        <f t="shared" si="4"/>
        <v>0.01417207067837608</v>
      </c>
      <c r="G121" s="4">
        <f t="shared" si="5"/>
        <v>0.004857608166661842</v>
      </c>
    </row>
    <row r="122" spans="1:7" ht="16.5">
      <c r="A122" s="1">
        <v>38894</v>
      </c>
      <c r="B122">
        <v>22.74</v>
      </c>
      <c r="C122">
        <v>1250.56</v>
      </c>
      <c r="D122" s="3">
        <f t="shared" si="6"/>
        <v>0.01417207067837608</v>
      </c>
      <c r="E122" s="3">
        <f t="shared" si="7"/>
        <v>0.004857608166661842</v>
      </c>
      <c r="F122" s="4">
        <f t="shared" si="4"/>
        <v>0.0017574696966461256</v>
      </c>
      <c r="G122" s="4">
        <f t="shared" si="5"/>
        <v>-0.00912544087164959</v>
      </c>
    </row>
    <row r="123" spans="1:7" ht="16.5">
      <c r="A123" s="1">
        <v>38895</v>
      </c>
      <c r="B123">
        <v>22.78</v>
      </c>
      <c r="C123">
        <v>1239.2</v>
      </c>
      <c r="D123" s="3">
        <f t="shared" si="6"/>
        <v>0.0017574696966461256</v>
      </c>
      <c r="E123" s="3">
        <f t="shared" si="7"/>
        <v>-0.00912544087164959</v>
      </c>
      <c r="F123" s="4">
        <f t="shared" si="4"/>
        <v>0.013083483620862679</v>
      </c>
      <c r="G123" s="4">
        <f t="shared" si="5"/>
        <v>0.005472410244739624</v>
      </c>
    </row>
    <row r="124" spans="1:7" ht="16.5">
      <c r="A124" s="1">
        <v>38896</v>
      </c>
      <c r="B124">
        <v>23.08</v>
      </c>
      <c r="C124">
        <v>1246</v>
      </c>
      <c r="D124" s="3">
        <f t="shared" si="6"/>
        <v>0.013083483620862679</v>
      </c>
      <c r="E124" s="3">
        <f t="shared" si="7"/>
        <v>0.005472410244739624</v>
      </c>
      <c r="F124" s="4">
        <f t="shared" si="4"/>
        <v>0.012914514404023652</v>
      </c>
      <c r="G124" s="4">
        <f t="shared" si="5"/>
        <v>0.021335773021229378</v>
      </c>
    </row>
    <row r="125" spans="1:7" ht="16.5">
      <c r="A125" s="1">
        <v>38897</v>
      </c>
      <c r="B125">
        <v>23.38</v>
      </c>
      <c r="C125">
        <v>1272.87</v>
      </c>
      <c r="D125" s="3">
        <f t="shared" si="6"/>
        <v>0.012914514404023652</v>
      </c>
      <c r="E125" s="3">
        <f t="shared" si="7"/>
        <v>0.021335773021229378</v>
      </c>
      <c r="F125" s="4">
        <f t="shared" si="4"/>
        <v>-0.007297735757576636</v>
      </c>
      <c r="G125" s="4">
        <f t="shared" si="5"/>
        <v>-0.0020998249997532443</v>
      </c>
    </row>
    <row r="126" spans="1:7" ht="16.5">
      <c r="A126" s="1">
        <v>38898</v>
      </c>
      <c r="B126">
        <v>23.21</v>
      </c>
      <c r="C126">
        <v>1270.2</v>
      </c>
      <c r="D126" s="3">
        <f t="shared" si="6"/>
        <v>-0.007297735757576636</v>
      </c>
      <c r="E126" s="3">
        <f t="shared" si="7"/>
        <v>-0.0020998249997532443</v>
      </c>
      <c r="F126" s="4">
        <f t="shared" si="4"/>
        <v>0.017087130811075876</v>
      </c>
      <c r="G126" s="4">
        <f t="shared" si="5"/>
        <v>0.00783413602903272</v>
      </c>
    </row>
    <row r="127" spans="1:7" ht="16.5">
      <c r="A127" s="1">
        <v>38901</v>
      </c>
      <c r="B127">
        <v>23.61</v>
      </c>
      <c r="C127">
        <v>1280.19</v>
      </c>
      <c r="D127" s="3">
        <f t="shared" si="6"/>
        <v>0.017087130811075876</v>
      </c>
      <c r="E127" s="3">
        <f t="shared" si="7"/>
        <v>0.00783413602903272</v>
      </c>
      <c r="F127" s="4">
        <f t="shared" si="4"/>
        <v>-0.01493520400690308</v>
      </c>
      <c r="G127" s="4">
        <f t="shared" si="5"/>
        <v>-0.007275325101150035</v>
      </c>
    </row>
    <row r="128" spans="1:7" ht="16.5">
      <c r="A128" s="1">
        <v>38903</v>
      </c>
      <c r="B128">
        <v>23.26</v>
      </c>
      <c r="C128">
        <v>1270.91</v>
      </c>
      <c r="D128" s="3">
        <f t="shared" si="6"/>
        <v>-0.01493520400690308</v>
      </c>
      <c r="E128" s="3">
        <f t="shared" si="7"/>
        <v>-0.007275325101150035</v>
      </c>
      <c r="F128" s="4">
        <f t="shared" si="4"/>
        <v>0.005573433505569254</v>
      </c>
      <c r="G128" s="4">
        <f t="shared" si="5"/>
        <v>0.0024911702123773917</v>
      </c>
    </row>
    <row r="129" spans="1:7" ht="16.5">
      <c r="A129" s="1">
        <v>38904</v>
      </c>
      <c r="B129">
        <v>23.39</v>
      </c>
      <c r="C129">
        <v>1274.08</v>
      </c>
      <c r="D129" s="3">
        <f t="shared" si="6"/>
        <v>0.005573433505569254</v>
      </c>
      <c r="E129" s="3">
        <f t="shared" si="7"/>
        <v>0.0024911702123773917</v>
      </c>
      <c r="F129" s="4">
        <f t="shared" si="4"/>
        <v>-0.007725360309741949</v>
      </c>
      <c r="G129" s="4">
        <f t="shared" si="5"/>
        <v>-0.006772852678868595</v>
      </c>
    </row>
    <row r="130" spans="1:7" ht="16.5">
      <c r="A130" s="1">
        <v>38905</v>
      </c>
      <c r="B130">
        <v>23.21</v>
      </c>
      <c r="C130">
        <v>1265.48</v>
      </c>
      <c r="D130" s="3">
        <f t="shared" si="6"/>
        <v>-0.007725360309741949</v>
      </c>
      <c r="E130" s="3">
        <f t="shared" si="7"/>
        <v>-0.006772852678868595</v>
      </c>
      <c r="F130" s="4">
        <f t="shared" si="4"/>
        <v>0.008580061216473613</v>
      </c>
      <c r="G130" s="4">
        <f t="shared" si="5"/>
        <v>0.0014687189254316208</v>
      </c>
    </row>
    <row r="131" spans="1:7" ht="16.5">
      <c r="A131" s="1">
        <v>38908</v>
      </c>
      <c r="B131">
        <v>23.41</v>
      </c>
      <c r="C131">
        <v>1267.34</v>
      </c>
      <c r="D131" s="3">
        <f t="shared" si="6"/>
        <v>0.008580061216473613</v>
      </c>
      <c r="E131" s="3">
        <f t="shared" si="7"/>
        <v>0.0014687189254316208</v>
      </c>
      <c r="F131" s="4">
        <f aca="true" t="shared" si="8" ref="F131:F194">D132</f>
        <v>-0.016799878209082835</v>
      </c>
      <c r="G131" s="4">
        <f aca="true" t="shared" si="9" ref="G131:G194">E132</f>
        <v>0.004008242332701607</v>
      </c>
    </row>
    <row r="132" spans="1:7" ht="16.5">
      <c r="A132" s="1">
        <v>38909</v>
      </c>
      <c r="B132">
        <v>23.02</v>
      </c>
      <c r="C132">
        <v>1272.43</v>
      </c>
      <c r="D132" s="3">
        <f aca="true" t="shared" si="10" ref="D132:D195">LN(B132/B131)</f>
        <v>-0.016799878209082835</v>
      </c>
      <c r="E132" s="3">
        <f aca="true" t="shared" si="11" ref="E132:E195">LN(C132/C131)</f>
        <v>0.004008242332701607</v>
      </c>
      <c r="F132" s="4">
        <f t="shared" si="8"/>
        <v>-0.020184976663878442</v>
      </c>
      <c r="G132" s="4">
        <f t="shared" si="9"/>
        <v>-0.010928465995566223</v>
      </c>
    </row>
    <row r="133" spans="1:7" ht="16.5">
      <c r="A133" s="1">
        <v>38910</v>
      </c>
      <c r="B133">
        <v>22.56</v>
      </c>
      <c r="C133">
        <v>1258.6</v>
      </c>
      <c r="D133" s="3">
        <f t="shared" si="10"/>
        <v>-0.020184976663878442</v>
      </c>
      <c r="E133" s="3">
        <f t="shared" si="11"/>
        <v>-0.010928465995566223</v>
      </c>
      <c r="F133" s="4">
        <f t="shared" si="8"/>
        <v>-0.016987444707637155</v>
      </c>
      <c r="G133" s="4">
        <f t="shared" si="9"/>
        <v>-0.013051591173687652</v>
      </c>
    </row>
    <row r="134" spans="1:7" ht="16.5">
      <c r="A134" s="1">
        <v>38911</v>
      </c>
      <c r="B134">
        <v>22.18</v>
      </c>
      <c r="C134">
        <v>1242.28</v>
      </c>
      <c r="D134" s="3">
        <f t="shared" si="10"/>
        <v>-0.016987444707637155</v>
      </c>
      <c r="E134" s="3">
        <f t="shared" si="11"/>
        <v>-0.013051591173687652</v>
      </c>
      <c r="F134" s="4">
        <f t="shared" si="8"/>
        <v>0.0013516559841152537</v>
      </c>
      <c r="G134" s="4">
        <f t="shared" si="9"/>
        <v>-0.004906242693972558</v>
      </c>
    </row>
    <row r="135" spans="1:7" ht="16.5">
      <c r="A135" s="1">
        <v>38912</v>
      </c>
      <c r="B135">
        <v>22.21</v>
      </c>
      <c r="C135">
        <v>1236.2</v>
      </c>
      <c r="D135" s="3">
        <f t="shared" si="10"/>
        <v>0.0013516559841152537</v>
      </c>
      <c r="E135" s="3">
        <f t="shared" si="11"/>
        <v>-0.004906242693972558</v>
      </c>
      <c r="F135" s="4">
        <f t="shared" si="8"/>
        <v>0.008518320954657904</v>
      </c>
      <c r="G135" s="4">
        <f t="shared" si="9"/>
        <v>-0.0013842289182720163</v>
      </c>
    </row>
    <row r="136" spans="1:7" ht="16.5">
      <c r="A136" s="1">
        <v>38915</v>
      </c>
      <c r="B136">
        <v>22.4</v>
      </c>
      <c r="C136">
        <v>1234.49</v>
      </c>
      <c r="D136" s="3">
        <f t="shared" si="10"/>
        <v>0.008518320954657904</v>
      </c>
      <c r="E136" s="3">
        <f t="shared" si="11"/>
        <v>-0.0013842289182720163</v>
      </c>
      <c r="F136" s="4">
        <f t="shared" si="8"/>
        <v>0.011540296738866158</v>
      </c>
      <c r="G136" s="4">
        <f t="shared" si="9"/>
        <v>0.001917980639353509</v>
      </c>
    </row>
    <row r="137" spans="1:7" ht="16.5">
      <c r="A137" s="1">
        <v>38916</v>
      </c>
      <c r="B137">
        <v>22.66</v>
      </c>
      <c r="C137">
        <v>1236.86</v>
      </c>
      <c r="D137" s="3">
        <f t="shared" si="10"/>
        <v>0.011540296738866158</v>
      </c>
      <c r="E137" s="3">
        <f t="shared" si="11"/>
        <v>0.001917980639353509</v>
      </c>
      <c r="F137" s="4">
        <f t="shared" si="8"/>
        <v>0.028281197447805554</v>
      </c>
      <c r="G137" s="4">
        <f t="shared" si="9"/>
        <v>0.018385005977969826</v>
      </c>
    </row>
    <row r="138" spans="1:7" ht="16.5">
      <c r="A138" s="1">
        <v>38917</v>
      </c>
      <c r="B138">
        <v>23.31</v>
      </c>
      <c r="C138">
        <v>1259.81</v>
      </c>
      <c r="D138" s="3">
        <f t="shared" si="10"/>
        <v>0.028281197447805554</v>
      </c>
      <c r="E138" s="3">
        <f t="shared" si="11"/>
        <v>0.018385005977969826</v>
      </c>
      <c r="F138" s="4">
        <f t="shared" si="8"/>
        <v>-0.023438572972017468</v>
      </c>
      <c r="G138" s="4">
        <f t="shared" si="9"/>
        <v>-0.00851360694832069</v>
      </c>
    </row>
    <row r="139" spans="1:7" ht="16.5">
      <c r="A139" s="1">
        <v>38918</v>
      </c>
      <c r="B139">
        <v>22.77</v>
      </c>
      <c r="C139">
        <v>1249.13</v>
      </c>
      <c r="D139" s="3">
        <f t="shared" si="10"/>
        <v>-0.023438572972017468</v>
      </c>
      <c r="E139" s="3">
        <f t="shared" si="11"/>
        <v>-0.00851360694832069</v>
      </c>
      <c r="F139" s="4">
        <f t="shared" si="8"/>
        <v>0.04340101118698754</v>
      </c>
      <c r="G139" s="4">
        <f t="shared" si="9"/>
        <v>-0.007102085752630796</v>
      </c>
    </row>
    <row r="140" spans="1:7" ht="16.5">
      <c r="A140" s="1">
        <v>38919</v>
      </c>
      <c r="B140">
        <v>23.78</v>
      </c>
      <c r="C140">
        <v>1240.29</v>
      </c>
      <c r="D140" s="3">
        <f t="shared" si="10"/>
        <v>0.04340101118698754</v>
      </c>
      <c r="E140" s="3">
        <f t="shared" si="11"/>
        <v>-0.007102085752630796</v>
      </c>
      <c r="F140" s="4">
        <f t="shared" si="8"/>
        <v>0.005451890207597496</v>
      </c>
      <c r="G140" s="4">
        <f t="shared" si="9"/>
        <v>0.016488459267507475</v>
      </c>
    </row>
    <row r="141" spans="1:7" ht="16.5">
      <c r="A141" s="1">
        <v>38922</v>
      </c>
      <c r="B141">
        <v>23.91</v>
      </c>
      <c r="C141">
        <v>1260.91</v>
      </c>
      <c r="D141" s="3">
        <f t="shared" si="10"/>
        <v>0.005451890207597496</v>
      </c>
      <c r="E141" s="3">
        <f t="shared" si="11"/>
        <v>0.016488459267507475</v>
      </c>
      <c r="F141" s="4">
        <f t="shared" si="8"/>
        <v>0.009159098166706892</v>
      </c>
      <c r="G141" s="4">
        <f t="shared" si="9"/>
        <v>0.006300939104524034</v>
      </c>
    </row>
    <row r="142" spans="1:7" ht="16.5">
      <c r="A142" s="1">
        <v>38923</v>
      </c>
      <c r="B142">
        <v>24.13</v>
      </c>
      <c r="C142">
        <v>1268.88</v>
      </c>
      <c r="D142" s="3">
        <f t="shared" si="10"/>
        <v>0.009159098166706892</v>
      </c>
      <c r="E142" s="3">
        <f t="shared" si="11"/>
        <v>0.006300939104524034</v>
      </c>
      <c r="F142" s="4">
        <f t="shared" si="8"/>
        <v>0.00619708655435716</v>
      </c>
      <c r="G142" s="4">
        <f t="shared" si="9"/>
        <v>-0.00037835793111217603</v>
      </c>
    </row>
    <row r="143" spans="1:7" ht="16.5">
      <c r="A143" s="1">
        <v>38924</v>
      </c>
      <c r="B143">
        <v>24.28</v>
      </c>
      <c r="C143">
        <v>1268.4</v>
      </c>
      <c r="D143" s="3">
        <f t="shared" si="10"/>
        <v>0.00619708655435716</v>
      </c>
      <c r="E143" s="3">
        <f t="shared" si="11"/>
        <v>-0.00037835793111217603</v>
      </c>
      <c r="F143" s="4">
        <f t="shared" si="8"/>
        <v>-0.02080807492866172</v>
      </c>
      <c r="G143" s="4">
        <f t="shared" si="9"/>
        <v>-0.004108079722759994</v>
      </c>
    </row>
    <row r="144" spans="1:7" ht="16.5">
      <c r="A144" s="1">
        <v>38925</v>
      </c>
      <c r="B144">
        <v>23.78</v>
      </c>
      <c r="C144">
        <v>1263.2</v>
      </c>
      <c r="D144" s="3">
        <f t="shared" si="10"/>
        <v>-0.02080807492866172</v>
      </c>
      <c r="E144" s="3">
        <f t="shared" si="11"/>
        <v>-0.004108079722759994</v>
      </c>
      <c r="F144" s="4">
        <f t="shared" si="8"/>
        <v>0.015853481803978373</v>
      </c>
      <c r="G144" s="4">
        <f t="shared" si="9"/>
        <v>0.012078439355172445</v>
      </c>
    </row>
    <row r="145" spans="1:7" ht="16.5">
      <c r="A145" s="1">
        <v>38926</v>
      </c>
      <c r="B145">
        <v>24.16</v>
      </c>
      <c r="C145">
        <v>1278.55</v>
      </c>
      <c r="D145" s="3">
        <f t="shared" si="10"/>
        <v>0.015853481803978373</v>
      </c>
      <c r="E145" s="3">
        <f t="shared" si="11"/>
        <v>0.012078439355172445</v>
      </c>
      <c r="F145" s="4">
        <f t="shared" si="8"/>
        <v>-0.007895324620321206</v>
      </c>
      <c r="G145" s="4">
        <f t="shared" si="9"/>
        <v>-0.0014793307357719727</v>
      </c>
    </row>
    <row r="146" spans="1:7" ht="16.5">
      <c r="A146" s="1">
        <v>38929</v>
      </c>
      <c r="B146">
        <v>23.97</v>
      </c>
      <c r="C146">
        <v>1276.66</v>
      </c>
      <c r="D146" s="3">
        <f t="shared" si="10"/>
        <v>-0.007895324620321206</v>
      </c>
      <c r="E146" s="3">
        <f t="shared" si="11"/>
        <v>-0.0014793307357719727</v>
      </c>
      <c r="F146" s="4">
        <f t="shared" si="8"/>
        <v>-0.0029245895088280444</v>
      </c>
      <c r="G146" s="4">
        <f t="shared" si="9"/>
        <v>-0.004506244917254568</v>
      </c>
    </row>
    <row r="147" spans="1:7" ht="16.5">
      <c r="A147" s="1">
        <v>38930</v>
      </c>
      <c r="B147">
        <v>23.9</v>
      </c>
      <c r="C147">
        <v>1270.92</v>
      </c>
      <c r="D147" s="3">
        <f t="shared" si="10"/>
        <v>-0.0029245895088280444</v>
      </c>
      <c r="E147" s="3">
        <f t="shared" si="11"/>
        <v>-0.004506244917254568</v>
      </c>
      <c r="F147" s="4">
        <f t="shared" si="8"/>
        <v>0.012887312012502176</v>
      </c>
      <c r="G147" s="4">
        <f t="shared" si="9"/>
        <v>0.005093542854709359</v>
      </c>
    </row>
    <row r="148" spans="1:7" ht="16.5">
      <c r="A148" s="1">
        <v>38931</v>
      </c>
      <c r="B148">
        <v>24.21</v>
      </c>
      <c r="C148">
        <v>1277.41</v>
      </c>
      <c r="D148" s="3">
        <f t="shared" si="10"/>
        <v>0.012887312012502176</v>
      </c>
      <c r="E148" s="3">
        <f t="shared" si="11"/>
        <v>0.005093542854709359</v>
      </c>
      <c r="F148" s="4">
        <f t="shared" si="8"/>
        <v>-0.0037243990909824397</v>
      </c>
      <c r="G148" s="4">
        <f t="shared" si="9"/>
        <v>0.002236402671188881</v>
      </c>
    </row>
    <row r="149" spans="1:7" ht="16.5">
      <c r="A149" s="1">
        <v>38932</v>
      </c>
      <c r="B149">
        <v>24.12</v>
      </c>
      <c r="C149">
        <v>1280.27</v>
      </c>
      <c r="D149" s="3">
        <f t="shared" si="10"/>
        <v>-0.0037243990909824397</v>
      </c>
      <c r="E149" s="3">
        <f t="shared" si="11"/>
        <v>0.002236402671188881</v>
      </c>
      <c r="F149" s="4">
        <f t="shared" si="8"/>
        <v>0.003311261303656005</v>
      </c>
      <c r="G149" s="4">
        <f t="shared" si="9"/>
        <v>-0.0007110402974959398</v>
      </c>
    </row>
    <row r="150" spans="1:7" ht="16.5">
      <c r="A150" s="1">
        <v>38933</v>
      </c>
      <c r="B150">
        <v>24.2</v>
      </c>
      <c r="C150">
        <v>1279.36</v>
      </c>
      <c r="D150" s="3">
        <f t="shared" si="10"/>
        <v>0.003311261303656005</v>
      </c>
      <c r="E150" s="3">
        <f t="shared" si="11"/>
        <v>-0.0007110402974959398</v>
      </c>
      <c r="F150" s="4">
        <f t="shared" si="8"/>
        <v>-0.0028967535257003723</v>
      </c>
      <c r="G150" s="4">
        <f t="shared" si="9"/>
        <v>-0.002810034998069286</v>
      </c>
    </row>
    <row r="151" spans="1:7" ht="16.5">
      <c r="A151" s="1">
        <v>38936</v>
      </c>
      <c r="B151">
        <v>24.13</v>
      </c>
      <c r="C151">
        <v>1275.77</v>
      </c>
      <c r="D151" s="3">
        <f t="shared" si="10"/>
        <v>-0.0028967535257003723</v>
      </c>
      <c r="E151" s="3">
        <f t="shared" si="11"/>
        <v>-0.002810034998069286</v>
      </c>
      <c r="F151" s="4">
        <f t="shared" si="8"/>
        <v>0.004960737746551981</v>
      </c>
      <c r="G151" s="4">
        <f t="shared" si="9"/>
        <v>-0.0033683415888475427</v>
      </c>
    </row>
    <row r="152" spans="1:7" ht="16.5">
      <c r="A152" s="1">
        <v>38937</v>
      </c>
      <c r="B152">
        <v>24.25</v>
      </c>
      <c r="C152">
        <v>1271.48</v>
      </c>
      <c r="D152" s="3">
        <f t="shared" si="10"/>
        <v>0.004960737746551981</v>
      </c>
      <c r="E152" s="3">
        <f t="shared" si="11"/>
        <v>-0.0033683415888475427</v>
      </c>
      <c r="F152" s="4">
        <f t="shared" si="8"/>
        <v>0.0041152321451065794</v>
      </c>
      <c r="G152" s="4">
        <f t="shared" si="9"/>
        <v>-0.0043587478316434065</v>
      </c>
    </row>
    <row r="153" spans="1:7" ht="16.5">
      <c r="A153" s="1">
        <v>38938</v>
      </c>
      <c r="B153">
        <v>24.35</v>
      </c>
      <c r="C153">
        <v>1265.95</v>
      </c>
      <c r="D153" s="3">
        <f t="shared" si="10"/>
        <v>0.0041152321451065794</v>
      </c>
      <c r="E153" s="3">
        <f t="shared" si="11"/>
        <v>-0.0043587478316434065</v>
      </c>
      <c r="F153" s="4">
        <f t="shared" si="8"/>
        <v>0.0008210181085160052</v>
      </c>
      <c r="G153" s="4">
        <f t="shared" si="9"/>
        <v>0.004618254220495615</v>
      </c>
    </row>
    <row r="154" spans="1:7" ht="16.5">
      <c r="A154" s="1">
        <v>38939</v>
      </c>
      <c r="B154">
        <v>24.37</v>
      </c>
      <c r="C154">
        <v>1271.81</v>
      </c>
      <c r="D154" s="3">
        <f t="shared" si="10"/>
        <v>0.0008210181085160052</v>
      </c>
      <c r="E154" s="3">
        <f t="shared" si="11"/>
        <v>0.004618254220495615</v>
      </c>
      <c r="F154" s="4">
        <f t="shared" si="8"/>
        <v>-0.0012317800777337583</v>
      </c>
      <c r="G154" s="4">
        <f t="shared" si="9"/>
        <v>-0.003994411566541864</v>
      </c>
    </row>
    <row r="155" spans="1:7" ht="16.5">
      <c r="A155" s="1">
        <v>38940</v>
      </c>
      <c r="B155">
        <v>24.34</v>
      </c>
      <c r="C155">
        <v>1266.74</v>
      </c>
      <c r="D155" s="3">
        <f t="shared" si="10"/>
        <v>-0.0012317800777337583</v>
      </c>
      <c r="E155" s="3">
        <f t="shared" si="11"/>
        <v>-0.003994411566541864</v>
      </c>
      <c r="F155" s="4">
        <f t="shared" si="8"/>
        <v>0.004100046744013553</v>
      </c>
      <c r="G155" s="4">
        <f t="shared" si="9"/>
        <v>0.0011597863190795001</v>
      </c>
    </row>
    <row r="156" spans="1:7" ht="16.5">
      <c r="A156" s="1">
        <v>38943</v>
      </c>
      <c r="B156">
        <v>24.44</v>
      </c>
      <c r="C156">
        <v>1268.21</v>
      </c>
      <c r="D156" s="3">
        <f t="shared" si="10"/>
        <v>0.004100046744013553</v>
      </c>
      <c r="E156" s="3">
        <f t="shared" si="11"/>
        <v>0.0011597863190795001</v>
      </c>
      <c r="F156" s="4">
        <f t="shared" si="8"/>
        <v>0.007337986452912791</v>
      </c>
      <c r="G156" s="4">
        <f t="shared" si="9"/>
        <v>0.01360352093744435</v>
      </c>
    </row>
    <row r="157" spans="1:7" ht="16.5">
      <c r="A157" s="1">
        <v>38944</v>
      </c>
      <c r="B157">
        <v>24.62</v>
      </c>
      <c r="C157">
        <v>1285.58</v>
      </c>
      <c r="D157" s="3">
        <f t="shared" si="10"/>
        <v>0.007337986452912791</v>
      </c>
      <c r="E157" s="3">
        <f t="shared" si="11"/>
        <v>0.01360352093744435</v>
      </c>
      <c r="F157" s="4">
        <f t="shared" si="8"/>
        <v>0.0032441228776240246</v>
      </c>
      <c r="G157" s="4">
        <f t="shared" si="9"/>
        <v>0.007632707986603587</v>
      </c>
    </row>
    <row r="158" spans="1:7" ht="16.5">
      <c r="A158" s="1">
        <v>38945</v>
      </c>
      <c r="B158">
        <v>24.7</v>
      </c>
      <c r="C158">
        <v>1295.43</v>
      </c>
      <c r="D158" s="3">
        <f t="shared" si="10"/>
        <v>0.0032441228776240246</v>
      </c>
      <c r="E158" s="3">
        <f t="shared" si="11"/>
        <v>0.007632707986603587</v>
      </c>
      <c r="F158" s="4">
        <f t="shared" si="8"/>
        <v>0</v>
      </c>
      <c r="G158" s="4">
        <f t="shared" si="9"/>
        <v>0.0015812353125527147</v>
      </c>
    </row>
    <row r="159" spans="1:7" ht="16.5">
      <c r="A159" s="1">
        <v>38946</v>
      </c>
      <c r="B159">
        <v>24.7</v>
      </c>
      <c r="C159">
        <v>1297.48</v>
      </c>
      <c r="D159" s="3">
        <f t="shared" si="10"/>
        <v>0</v>
      </c>
      <c r="E159" s="3">
        <f t="shared" si="11"/>
        <v>0.0015812353125527147</v>
      </c>
      <c r="F159" s="4">
        <f t="shared" si="8"/>
        <v>0.043183576259321885</v>
      </c>
      <c r="G159" s="4">
        <f t="shared" si="9"/>
        <v>0.003708010310603483</v>
      </c>
    </row>
    <row r="160" spans="1:7" ht="16.5">
      <c r="A160" s="1">
        <v>38947</v>
      </c>
      <c r="B160">
        <v>25.79</v>
      </c>
      <c r="C160">
        <v>1302.3</v>
      </c>
      <c r="D160" s="3">
        <f t="shared" si="10"/>
        <v>0.043183576259321885</v>
      </c>
      <c r="E160" s="3">
        <f t="shared" si="11"/>
        <v>0.003708010310603483</v>
      </c>
      <c r="F160" s="4">
        <f t="shared" si="8"/>
        <v>0.012714484514976955</v>
      </c>
      <c r="G160" s="4">
        <f t="shared" si="9"/>
        <v>-0.0036771817942234893</v>
      </c>
    </row>
    <row r="161" spans="1:7" ht="16.5">
      <c r="A161" s="1">
        <v>38950</v>
      </c>
      <c r="B161">
        <v>26.12</v>
      </c>
      <c r="C161">
        <v>1297.52</v>
      </c>
      <c r="D161" s="3">
        <f t="shared" si="10"/>
        <v>0.012714484514976955</v>
      </c>
      <c r="E161" s="3">
        <f t="shared" si="11"/>
        <v>-0.0036771817942234893</v>
      </c>
      <c r="F161" s="4">
        <f t="shared" si="8"/>
        <v>-0.019328007939642167</v>
      </c>
      <c r="G161" s="4">
        <f t="shared" si="9"/>
        <v>0.0010014097603849917</v>
      </c>
    </row>
    <row r="162" spans="1:7" ht="16.5">
      <c r="A162" s="1">
        <v>38951</v>
      </c>
      <c r="B162">
        <v>25.62</v>
      </c>
      <c r="C162">
        <v>1298.82</v>
      </c>
      <c r="D162" s="3">
        <f t="shared" si="10"/>
        <v>-0.019328007939642167</v>
      </c>
      <c r="E162" s="3">
        <f t="shared" si="11"/>
        <v>0.0010014097603849917</v>
      </c>
      <c r="F162" s="4">
        <f t="shared" si="8"/>
        <v>0.0019496984144609674</v>
      </c>
      <c r="G162" s="4">
        <f t="shared" si="9"/>
        <v>-0.0044987941499181824</v>
      </c>
    </row>
    <row r="163" spans="1:7" ht="16.5">
      <c r="A163" s="1">
        <v>38952</v>
      </c>
      <c r="B163">
        <v>25.67</v>
      </c>
      <c r="C163">
        <v>1292.99</v>
      </c>
      <c r="D163" s="3">
        <f t="shared" si="10"/>
        <v>0.0019496984144609674</v>
      </c>
      <c r="E163" s="3">
        <f t="shared" si="11"/>
        <v>-0.0044987941499181824</v>
      </c>
      <c r="F163" s="4">
        <f t="shared" si="8"/>
        <v>0.002723207284931473</v>
      </c>
      <c r="G163" s="4">
        <f t="shared" si="9"/>
        <v>0.00237152734697488</v>
      </c>
    </row>
    <row r="164" spans="1:7" ht="16.5">
      <c r="A164" s="1">
        <v>38953</v>
      </c>
      <c r="B164">
        <v>25.74</v>
      </c>
      <c r="C164">
        <v>1296.06</v>
      </c>
      <c r="D164" s="3">
        <f t="shared" si="10"/>
        <v>0.002723207284931473</v>
      </c>
      <c r="E164" s="3">
        <f t="shared" si="11"/>
        <v>0.00237152734697488</v>
      </c>
      <c r="F164" s="4">
        <f t="shared" si="8"/>
        <v>0.004264398786457739</v>
      </c>
      <c r="G164" s="4">
        <f t="shared" si="9"/>
        <v>-0.0007487023486186153</v>
      </c>
    </row>
    <row r="165" spans="1:7" ht="16.5">
      <c r="A165" s="1">
        <v>38954</v>
      </c>
      <c r="B165">
        <v>25.85</v>
      </c>
      <c r="C165">
        <v>1295.09</v>
      </c>
      <c r="D165" s="3">
        <f t="shared" si="10"/>
        <v>0.004264398786457739</v>
      </c>
      <c r="E165" s="3">
        <f t="shared" si="11"/>
        <v>-0.0007487023486186153</v>
      </c>
      <c r="F165" s="4">
        <f t="shared" si="8"/>
        <v>0.003861008657459372</v>
      </c>
      <c r="G165" s="4">
        <f t="shared" si="9"/>
        <v>0.005152367888948996</v>
      </c>
    </row>
    <row r="166" spans="1:7" ht="16.5">
      <c r="A166" s="1">
        <v>38957</v>
      </c>
      <c r="B166">
        <v>25.95</v>
      </c>
      <c r="C166">
        <v>1301.78</v>
      </c>
      <c r="D166" s="3">
        <f t="shared" si="10"/>
        <v>0.003861008657459372</v>
      </c>
      <c r="E166" s="3">
        <f t="shared" si="11"/>
        <v>0.005152367888948996</v>
      </c>
      <c r="F166" s="4">
        <f t="shared" si="8"/>
        <v>-0.004247930697496561</v>
      </c>
      <c r="G166" s="4">
        <f t="shared" si="9"/>
        <v>0.0019186056858898387</v>
      </c>
    </row>
    <row r="167" spans="1:7" ht="16.5">
      <c r="A167" s="1">
        <v>38958</v>
      </c>
      <c r="B167">
        <v>25.84</v>
      </c>
      <c r="C167">
        <v>1304.28</v>
      </c>
      <c r="D167" s="3">
        <f t="shared" si="10"/>
        <v>-0.004247930697496561</v>
      </c>
      <c r="E167" s="3">
        <f t="shared" si="11"/>
        <v>0.0019186056858898387</v>
      </c>
      <c r="F167" s="4">
        <f t="shared" si="8"/>
        <v>-0.0015491869868293781</v>
      </c>
      <c r="G167" s="4">
        <f t="shared" si="9"/>
        <v>0.0008353611123222531</v>
      </c>
    </row>
    <row r="168" spans="1:7" ht="16.5">
      <c r="A168" s="1">
        <v>38959</v>
      </c>
      <c r="B168">
        <v>25.8</v>
      </c>
      <c r="C168">
        <v>1305.37</v>
      </c>
      <c r="D168" s="3">
        <f t="shared" si="10"/>
        <v>-0.0015491869868293781</v>
      </c>
      <c r="E168" s="3">
        <f t="shared" si="11"/>
        <v>0.0008353611123222531</v>
      </c>
      <c r="F168" s="4">
        <f t="shared" si="8"/>
        <v>-0.003883500026397633</v>
      </c>
      <c r="G168" s="4">
        <f t="shared" si="9"/>
        <v>-0.001188108326593107</v>
      </c>
    </row>
    <row r="169" spans="1:7" ht="16.5">
      <c r="A169" s="1">
        <v>38960</v>
      </c>
      <c r="B169">
        <v>25.7</v>
      </c>
      <c r="C169">
        <v>1303.82</v>
      </c>
      <c r="D169" s="3">
        <f t="shared" si="10"/>
        <v>-0.003883500026397633</v>
      </c>
      <c r="E169" s="3">
        <f t="shared" si="11"/>
        <v>-0.001188108326593107</v>
      </c>
      <c r="F169" s="4">
        <f t="shared" si="8"/>
        <v>0.005432687013226967</v>
      </c>
      <c r="G169" s="4">
        <f t="shared" si="9"/>
        <v>0.005499415350848496</v>
      </c>
    </row>
    <row r="170" spans="1:7" ht="16.5">
      <c r="A170" s="1">
        <v>38961</v>
      </c>
      <c r="B170">
        <v>25.84</v>
      </c>
      <c r="C170">
        <v>1311.01</v>
      </c>
      <c r="D170" s="3">
        <f t="shared" si="10"/>
        <v>0.005432687013226967</v>
      </c>
      <c r="E170" s="3">
        <f t="shared" si="11"/>
        <v>0.005499415350848496</v>
      </c>
      <c r="F170" s="4">
        <f t="shared" si="8"/>
        <v>-0.008940778702967217</v>
      </c>
      <c r="G170" s="4">
        <f t="shared" si="9"/>
        <v>0.0017071483343975733</v>
      </c>
    </row>
    <row r="171" spans="1:7" ht="16.5">
      <c r="A171" s="1">
        <v>38965</v>
      </c>
      <c r="B171">
        <v>25.61</v>
      </c>
      <c r="C171">
        <v>1313.25</v>
      </c>
      <c r="D171" s="3">
        <f t="shared" si="10"/>
        <v>-0.008940778702967217</v>
      </c>
      <c r="E171" s="3">
        <f t="shared" si="11"/>
        <v>0.0017071483343975733</v>
      </c>
      <c r="F171" s="4">
        <f t="shared" si="8"/>
        <v>0</v>
      </c>
      <c r="G171" s="4">
        <f t="shared" si="9"/>
        <v>-0.00994073638177657</v>
      </c>
    </row>
    <row r="172" spans="1:7" ht="16.5">
      <c r="A172" s="1">
        <v>38966</v>
      </c>
      <c r="B172">
        <v>25.61</v>
      </c>
      <c r="C172">
        <v>1300.26</v>
      </c>
      <c r="D172" s="3">
        <f t="shared" si="10"/>
        <v>0</v>
      </c>
      <c r="E172" s="3">
        <f t="shared" si="11"/>
        <v>-0.00994073638177657</v>
      </c>
      <c r="F172" s="4">
        <f t="shared" si="8"/>
        <v>-0.007053320777405645</v>
      </c>
      <c r="G172" s="4">
        <f t="shared" si="9"/>
        <v>-0.00481059256034955</v>
      </c>
    </row>
    <row r="173" spans="1:7" ht="16.5">
      <c r="A173" s="1">
        <v>38967</v>
      </c>
      <c r="B173">
        <v>25.43</v>
      </c>
      <c r="C173">
        <v>1294.02</v>
      </c>
      <c r="D173" s="3">
        <f t="shared" si="10"/>
        <v>-0.007053320777405645</v>
      </c>
      <c r="E173" s="3">
        <f t="shared" si="11"/>
        <v>-0.00481059256034955</v>
      </c>
      <c r="F173" s="4">
        <f t="shared" si="8"/>
        <v>0.006662772051488677</v>
      </c>
      <c r="G173" s="4">
        <f t="shared" si="9"/>
        <v>0.003779498046911472</v>
      </c>
    </row>
    <row r="174" spans="1:7" ht="16.5">
      <c r="A174" s="1">
        <v>38968</v>
      </c>
      <c r="B174">
        <v>25.6</v>
      </c>
      <c r="C174">
        <v>1298.92</v>
      </c>
      <c r="D174" s="3">
        <f t="shared" si="10"/>
        <v>0.006662772051488677</v>
      </c>
      <c r="E174" s="3">
        <f t="shared" si="11"/>
        <v>0.003779498046911472</v>
      </c>
      <c r="F174" s="4">
        <f t="shared" si="8"/>
        <v>0.012036643088501681</v>
      </c>
      <c r="G174" s="4">
        <f t="shared" si="9"/>
        <v>0.00047720573860330517</v>
      </c>
    </row>
    <row r="175" spans="1:7" ht="16.5">
      <c r="A175" s="1">
        <v>38971</v>
      </c>
      <c r="B175">
        <v>25.91</v>
      </c>
      <c r="C175">
        <v>1299.54</v>
      </c>
      <c r="D175" s="3">
        <f t="shared" si="10"/>
        <v>0.012036643088501681</v>
      </c>
      <c r="E175" s="3">
        <f t="shared" si="11"/>
        <v>0.00047720573860330517</v>
      </c>
      <c r="F175" s="4">
        <f t="shared" si="8"/>
        <v>0.0007716049765543118</v>
      </c>
      <c r="G175" s="4">
        <f t="shared" si="9"/>
        <v>0.010304239625336588</v>
      </c>
    </row>
    <row r="176" spans="1:7" ht="16.5">
      <c r="A176" s="1">
        <v>38972</v>
      </c>
      <c r="B176">
        <v>25.93</v>
      </c>
      <c r="C176">
        <v>1313</v>
      </c>
      <c r="D176" s="3">
        <f t="shared" si="10"/>
        <v>0.0007716049765543118</v>
      </c>
      <c r="E176" s="3">
        <f t="shared" si="11"/>
        <v>0.010304239625336588</v>
      </c>
      <c r="F176" s="4">
        <f t="shared" si="8"/>
        <v>0.0019264116918803963</v>
      </c>
      <c r="G176" s="4">
        <f t="shared" si="9"/>
        <v>0.0038539501232289766</v>
      </c>
    </row>
    <row r="177" spans="1:7" ht="16.5">
      <c r="A177" s="1">
        <v>38973</v>
      </c>
      <c r="B177">
        <v>25.98</v>
      </c>
      <c r="C177">
        <v>1318.07</v>
      </c>
      <c r="D177" s="3">
        <f t="shared" si="10"/>
        <v>0.0019264116918803963</v>
      </c>
      <c r="E177" s="3">
        <f t="shared" si="11"/>
        <v>0.0038539501232289766</v>
      </c>
      <c r="F177" s="4">
        <f t="shared" si="8"/>
        <v>0.013381962265764385</v>
      </c>
      <c r="G177" s="4">
        <f t="shared" si="9"/>
        <v>-0.0013589692147820348</v>
      </c>
    </row>
    <row r="178" spans="1:7" ht="16.5">
      <c r="A178" s="1">
        <v>38974</v>
      </c>
      <c r="B178">
        <v>26.33</v>
      </c>
      <c r="C178">
        <v>1316.28</v>
      </c>
      <c r="D178" s="3">
        <f t="shared" si="10"/>
        <v>0.013381962265764385</v>
      </c>
      <c r="E178" s="3">
        <f t="shared" si="11"/>
        <v>-0.0013589692147820348</v>
      </c>
      <c r="F178" s="4">
        <f t="shared" si="8"/>
        <v>0.019556847446655687</v>
      </c>
      <c r="G178" s="4">
        <f t="shared" si="9"/>
        <v>0.0025645514332649894</v>
      </c>
    </row>
    <row r="179" spans="1:7" ht="16.5">
      <c r="A179" s="1">
        <v>38975</v>
      </c>
      <c r="B179">
        <v>26.85</v>
      </c>
      <c r="C179">
        <v>1319.66</v>
      </c>
      <c r="D179" s="3">
        <f t="shared" si="10"/>
        <v>0.019556847446655687</v>
      </c>
      <c r="E179" s="3">
        <f t="shared" si="11"/>
        <v>0.0025645514332649894</v>
      </c>
      <c r="F179" s="4">
        <f t="shared" si="8"/>
        <v>-0.002237137398356433</v>
      </c>
      <c r="G179" s="4">
        <f t="shared" si="9"/>
        <v>0.0011511490039923969</v>
      </c>
    </row>
    <row r="180" spans="1:7" ht="16.5">
      <c r="A180" s="1">
        <v>38978</v>
      </c>
      <c r="B180">
        <v>26.79</v>
      </c>
      <c r="C180">
        <v>1321.18</v>
      </c>
      <c r="D180" s="3">
        <f t="shared" si="10"/>
        <v>-0.002237137398356433</v>
      </c>
      <c r="E180" s="3">
        <f t="shared" si="11"/>
        <v>0.0011511490039923969</v>
      </c>
      <c r="F180" s="4">
        <f t="shared" si="8"/>
        <v>0.0026095075385740734</v>
      </c>
      <c r="G180" s="4">
        <f t="shared" si="9"/>
        <v>-0.0026830190187917408</v>
      </c>
    </row>
    <row r="181" spans="1:7" ht="16.5">
      <c r="A181" s="1">
        <v>38979</v>
      </c>
      <c r="B181">
        <v>26.86</v>
      </c>
      <c r="C181">
        <v>1317.64</v>
      </c>
      <c r="D181" s="3">
        <f t="shared" si="10"/>
        <v>0.0026095075385740734</v>
      </c>
      <c r="E181" s="3">
        <f t="shared" si="11"/>
        <v>-0.0026830190187917408</v>
      </c>
      <c r="F181" s="4">
        <f t="shared" si="8"/>
        <v>0.011843217627906187</v>
      </c>
      <c r="G181" s="4">
        <f t="shared" si="9"/>
        <v>0.005706041620570448</v>
      </c>
    </row>
    <row r="182" spans="1:7" ht="16.5">
      <c r="A182" s="1">
        <v>38980</v>
      </c>
      <c r="B182">
        <v>27.18</v>
      </c>
      <c r="C182">
        <v>1325.18</v>
      </c>
      <c r="D182" s="3">
        <f t="shared" si="10"/>
        <v>0.011843217627906187</v>
      </c>
      <c r="E182" s="3">
        <f t="shared" si="11"/>
        <v>0.005706041620570448</v>
      </c>
      <c r="F182" s="4">
        <f t="shared" si="8"/>
        <v>-0.010355122115204247</v>
      </c>
      <c r="G182" s="4">
        <f t="shared" si="9"/>
        <v>-0.005410101686628526</v>
      </c>
    </row>
    <row r="183" spans="1:7" ht="16.5">
      <c r="A183" s="1">
        <v>38981</v>
      </c>
      <c r="B183">
        <v>26.9</v>
      </c>
      <c r="C183">
        <v>1318.03</v>
      </c>
      <c r="D183" s="3">
        <f t="shared" si="10"/>
        <v>-0.010355122115204247</v>
      </c>
      <c r="E183" s="3">
        <f t="shared" si="11"/>
        <v>-0.005410101686628526</v>
      </c>
      <c r="F183" s="4">
        <f t="shared" si="8"/>
        <v>-0.008961971857230773</v>
      </c>
      <c r="G183" s="4">
        <f t="shared" si="9"/>
        <v>-0.002468846328283321</v>
      </c>
    </row>
    <row r="184" spans="1:7" ht="16.5">
      <c r="A184" s="1">
        <v>38982</v>
      </c>
      <c r="B184">
        <v>26.66</v>
      </c>
      <c r="C184">
        <v>1314.78</v>
      </c>
      <c r="D184" s="3">
        <f t="shared" si="10"/>
        <v>-0.008961971857230773</v>
      </c>
      <c r="E184" s="3">
        <f t="shared" si="11"/>
        <v>-0.002468846328283321</v>
      </c>
      <c r="F184" s="4">
        <f t="shared" si="8"/>
        <v>0.010818982604443576</v>
      </c>
      <c r="G184" s="4">
        <f t="shared" si="9"/>
        <v>0.008776536278301097</v>
      </c>
    </row>
    <row r="185" spans="1:7" ht="16.5">
      <c r="A185" s="1">
        <v>38985</v>
      </c>
      <c r="B185">
        <v>26.95</v>
      </c>
      <c r="C185">
        <v>1326.37</v>
      </c>
      <c r="D185" s="3">
        <f t="shared" si="10"/>
        <v>0.010818982604443576</v>
      </c>
      <c r="E185" s="3">
        <f t="shared" si="11"/>
        <v>0.008776536278301097</v>
      </c>
      <c r="F185" s="4">
        <f t="shared" si="8"/>
        <v>0.009233675946945524</v>
      </c>
      <c r="G185" s="4">
        <f t="shared" si="9"/>
        <v>0.007496129321094201</v>
      </c>
    </row>
    <row r="186" spans="1:7" ht="16.5">
      <c r="A186" s="1">
        <v>38986</v>
      </c>
      <c r="B186">
        <v>27.2</v>
      </c>
      <c r="C186">
        <v>1336.35</v>
      </c>
      <c r="D186" s="3">
        <f t="shared" si="10"/>
        <v>0.009233675946945524</v>
      </c>
      <c r="E186" s="3">
        <f t="shared" si="11"/>
        <v>0.007496129321094201</v>
      </c>
      <c r="F186" s="4">
        <f t="shared" si="8"/>
        <v>0.008784829555732811</v>
      </c>
      <c r="G186" s="4">
        <f t="shared" si="9"/>
        <v>0.00017957754431075995</v>
      </c>
    </row>
    <row r="187" spans="1:7" ht="16.5">
      <c r="A187" s="1">
        <v>38987</v>
      </c>
      <c r="B187">
        <v>27.44</v>
      </c>
      <c r="C187">
        <v>1336.59</v>
      </c>
      <c r="D187" s="3">
        <f t="shared" si="10"/>
        <v>0.008784829555732811</v>
      </c>
      <c r="E187" s="3">
        <f t="shared" si="11"/>
        <v>0.00017957754431075995</v>
      </c>
      <c r="F187" s="4">
        <f t="shared" si="8"/>
        <v>-0.0014587894636599842</v>
      </c>
      <c r="G187" s="4">
        <f t="shared" si="9"/>
        <v>0.0017118491773209072</v>
      </c>
    </row>
    <row r="188" spans="1:7" ht="16.5">
      <c r="A188" s="1">
        <v>38988</v>
      </c>
      <c r="B188">
        <v>27.4</v>
      </c>
      <c r="C188">
        <v>1338.88</v>
      </c>
      <c r="D188" s="3">
        <f t="shared" si="10"/>
        <v>-0.0014587894636599842</v>
      </c>
      <c r="E188" s="3">
        <f t="shared" si="11"/>
        <v>0.0017118491773209072</v>
      </c>
      <c r="F188" s="4">
        <f t="shared" si="8"/>
        <v>-0.0018264845260341873</v>
      </c>
      <c r="G188" s="4">
        <f t="shared" si="9"/>
        <v>-0.0022656502122649154</v>
      </c>
    </row>
    <row r="189" spans="1:7" ht="16.5">
      <c r="A189" s="1">
        <v>38989</v>
      </c>
      <c r="B189">
        <v>27.35</v>
      </c>
      <c r="C189">
        <v>1335.85</v>
      </c>
      <c r="D189" s="3">
        <f t="shared" si="10"/>
        <v>-0.0018264845260341873</v>
      </c>
      <c r="E189" s="3">
        <f t="shared" si="11"/>
        <v>-0.0022656502122649154</v>
      </c>
      <c r="F189" s="4">
        <f t="shared" si="8"/>
        <v>0.00036556388635940195</v>
      </c>
      <c r="G189" s="4">
        <f t="shared" si="9"/>
        <v>-0.0033968621091628026</v>
      </c>
    </row>
    <row r="190" spans="1:7" ht="16.5">
      <c r="A190" s="1">
        <v>38992</v>
      </c>
      <c r="B190">
        <v>27.36</v>
      </c>
      <c r="C190">
        <v>1331.32</v>
      </c>
      <c r="D190" s="3">
        <f t="shared" si="10"/>
        <v>0.00036556388635940195</v>
      </c>
      <c r="E190" s="3">
        <f t="shared" si="11"/>
        <v>-0.0033968621091628026</v>
      </c>
      <c r="F190" s="4">
        <f t="shared" si="8"/>
        <v>0.0003654302982380061</v>
      </c>
      <c r="G190" s="4">
        <f t="shared" si="9"/>
        <v>0.0020934716116798356</v>
      </c>
    </row>
    <row r="191" spans="1:7" ht="16.5">
      <c r="A191" s="1">
        <v>38993</v>
      </c>
      <c r="B191">
        <v>27.37</v>
      </c>
      <c r="C191">
        <v>1334.11</v>
      </c>
      <c r="D191" s="3">
        <f t="shared" si="10"/>
        <v>0.0003654302982380061</v>
      </c>
      <c r="E191" s="3">
        <f t="shared" si="11"/>
        <v>0.0020934716116798356</v>
      </c>
      <c r="F191" s="4">
        <f t="shared" si="8"/>
        <v>0.020611830776228045</v>
      </c>
      <c r="G191" s="4">
        <f t="shared" si="9"/>
        <v>0.01198832676112398</v>
      </c>
    </row>
    <row r="192" spans="1:7" ht="16.5">
      <c r="A192" s="1">
        <v>38994</v>
      </c>
      <c r="B192">
        <v>27.94</v>
      </c>
      <c r="C192">
        <v>1350.2</v>
      </c>
      <c r="D192" s="3">
        <f t="shared" si="10"/>
        <v>0.020611830776228045</v>
      </c>
      <c r="E192" s="3">
        <f t="shared" si="11"/>
        <v>0.01198832676112398</v>
      </c>
      <c r="F192" s="4">
        <f t="shared" si="8"/>
        <v>-0.0007160759346439732</v>
      </c>
      <c r="G192" s="4">
        <f t="shared" si="9"/>
        <v>0.0022342079708225857</v>
      </c>
    </row>
    <row r="193" spans="1:7" ht="16.5">
      <c r="A193" s="1">
        <v>38995</v>
      </c>
      <c r="B193">
        <v>27.92</v>
      </c>
      <c r="C193">
        <v>1353.22</v>
      </c>
      <c r="D193" s="3">
        <f t="shared" si="10"/>
        <v>-0.0007160759346439732</v>
      </c>
      <c r="E193" s="3">
        <f t="shared" si="11"/>
        <v>0.0022342079708225857</v>
      </c>
      <c r="F193" s="4">
        <f t="shared" si="8"/>
        <v>-0.001792436400314907</v>
      </c>
      <c r="G193" s="4">
        <f t="shared" si="9"/>
        <v>-0.0026860949771308324</v>
      </c>
    </row>
    <row r="194" spans="1:7" ht="16.5">
      <c r="A194" s="1">
        <v>38996</v>
      </c>
      <c r="B194">
        <v>27.87</v>
      </c>
      <c r="C194">
        <v>1349.59</v>
      </c>
      <c r="D194" s="3">
        <f t="shared" si="10"/>
        <v>-0.001792436400314907</v>
      </c>
      <c r="E194" s="3">
        <f t="shared" si="11"/>
        <v>-0.0026860949771308324</v>
      </c>
      <c r="F194" s="4">
        <f t="shared" si="8"/>
        <v>-0.005396667172154388</v>
      </c>
      <c r="G194" s="4">
        <f t="shared" si="9"/>
        <v>0.0007925192526651873</v>
      </c>
    </row>
    <row r="195" spans="1:7" ht="16.5">
      <c r="A195" s="1">
        <v>38999</v>
      </c>
      <c r="B195">
        <v>27.72</v>
      </c>
      <c r="C195">
        <v>1350.66</v>
      </c>
      <c r="D195" s="3">
        <f t="shared" si="10"/>
        <v>-0.005396667172154388</v>
      </c>
      <c r="E195" s="3">
        <f t="shared" si="11"/>
        <v>0.0007925192526651873</v>
      </c>
      <c r="F195" s="4">
        <f aca="true" t="shared" si="12" ref="F195:F206">D196</f>
        <v>-0.0010828371388319376</v>
      </c>
      <c r="G195" s="4">
        <f aca="true" t="shared" si="13" ref="G195:G206">E196</f>
        <v>0.002041360431973092</v>
      </c>
    </row>
    <row r="196" spans="1:7" ht="16.5">
      <c r="A196" s="1">
        <v>39000</v>
      </c>
      <c r="B196">
        <v>27.69</v>
      </c>
      <c r="C196">
        <v>1353.42</v>
      </c>
      <c r="D196" s="3">
        <f aca="true" t="shared" si="14" ref="D196:D206">LN(B196/B195)</f>
        <v>-0.0010828371388319376</v>
      </c>
      <c r="E196" s="3">
        <f aca="true" t="shared" si="15" ref="E196:E206">LN(C196/C195)</f>
        <v>0.002041360431973092</v>
      </c>
      <c r="F196" s="4">
        <f t="shared" si="12"/>
        <v>-0.005431843882361729</v>
      </c>
      <c r="G196" s="4">
        <f t="shared" si="13"/>
        <v>-0.0025671675765501045</v>
      </c>
    </row>
    <row r="197" spans="1:7" ht="16.5">
      <c r="A197" s="1">
        <v>39001</v>
      </c>
      <c r="B197">
        <v>27.54</v>
      </c>
      <c r="C197">
        <v>1349.95</v>
      </c>
      <c r="D197" s="3">
        <f t="shared" si="14"/>
        <v>-0.005431843882361729</v>
      </c>
      <c r="E197" s="3">
        <f t="shared" si="15"/>
        <v>-0.0025671675765501045</v>
      </c>
      <c r="F197" s="4">
        <f t="shared" si="12"/>
        <v>0.024391453124159048</v>
      </c>
      <c r="G197" s="4">
        <f t="shared" si="13"/>
        <v>0.009495865336582117</v>
      </c>
    </row>
    <row r="198" spans="1:7" ht="16.5">
      <c r="A198" s="1">
        <v>39002</v>
      </c>
      <c r="B198">
        <v>28.22</v>
      </c>
      <c r="C198">
        <v>1362.83</v>
      </c>
      <c r="D198" s="3">
        <f t="shared" si="14"/>
        <v>0.024391453124159048</v>
      </c>
      <c r="E198" s="3">
        <f t="shared" si="15"/>
        <v>0.009495865336582117</v>
      </c>
      <c r="F198" s="4">
        <f t="shared" si="12"/>
        <v>0.005301302396092075</v>
      </c>
      <c r="G198" s="4">
        <f t="shared" si="13"/>
        <v>0.002045117903888818</v>
      </c>
    </row>
    <row r="199" spans="1:7" ht="16.5">
      <c r="A199" s="1">
        <v>39003</v>
      </c>
      <c r="B199">
        <v>28.37</v>
      </c>
      <c r="C199">
        <v>1365.62</v>
      </c>
      <c r="D199" s="3">
        <f t="shared" si="14"/>
        <v>0.005301302396092075</v>
      </c>
      <c r="E199" s="3">
        <f t="shared" si="15"/>
        <v>0.002045117903888818</v>
      </c>
      <c r="F199" s="4">
        <f t="shared" si="12"/>
        <v>0.002815911751579918</v>
      </c>
      <c r="G199" s="4">
        <f t="shared" si="13"/>
        <v>0.0025158349894211893</v>
      </c>
    </row>
    <row r="200" spans="1:7" ht="16.5">
      <c r="A200" s="1">
        <v>39006</v>
      </c>
      <c r="B200">
        <v>28.45</v>
      </c>
      <c r="C200">
        <v>1369.06</v>
      </c>
      <c r="D200" s="3">
        <f t="shared" si="14"/>
        <v>0.002815911751579918</v>
      </c>
      <c r="E200" s="3">
        <f t="shared" si="15"/>
        <v>0.0025158349894211893</v>
      </c>
      <c r="F200" s="4">
        <f t="shared" si="12"/>
        <v>-0.0003515556372997306</v>
      </c>
      <c r="G200" s="4">
        <f t="shared" si="13"/>
        <v>-0.003666157316386793</v>
      </c>
    </row>
    <row r="201" spans="1:7" ht="16.5">
      <c r="A201" s="1">
        <v>39007</v>
      </c>
      <c r="B201">
        <v>28.44</v>
      </c>
      <c r="C201">
        <v>1364.05</v>
      </c>
      <c r="D201" s="3">
        <f t="shared" si="14"/>
        <v>-0.0003515556372997306</v>
      </c>
      <c r="E201" s="3">
        <f t="shared" si="15"/>
        <v>-0.003666157316386793</v>
      </c>
      <c r="F201" s="4">
        <f t="shared" si="12"/>
        <v>0.002808990611054952</v>
      </c>
      <c r="G201" s="4">
        <f t="shared" si="13"/>
        <v>0.0012821219039332685</v>
      </c>
    </row>
    <row r="202" spans="1:7" ht="16.5">
      <c r="A202" s="1">
        <v>39008</v>
      </c>
      <c r="B202">
        <v>28.52</v>
      </c>
      <c r="C202">
        <v>1365.8</v>
      </c>
      <c r="D202" s="3">
        <f t="shared" si="14"/>
        <v>0.002808990611054952</v>
      </c>
      <c r="E202" s="3">
        <f t="shared" si="15"/>
        <v>0.0012821219039332685</v>
      </c>
      <c r="F202" s="4">
        <f t="shared" si="12"/>
        <v>-0.008097210232619362</v>
      </c>
      <c r="G202" s="4">
        <f t="shared" si="13"/>
        <v>0.000848958613029038</v>
      </c>
    </row>
    <row r="203" spans="1:7" ht="16.5">
      <c r="A203" s="1">
        <v>39009</v>
      </c>
      <c r="B203">
        <v>28.29</v>
      </c>
      <c r="C203">
        <v>1366.96</v>
      </c>
      <c r="D203" s="3">
        <f t="shared" si="14"/>
        <v>-0.008097210232619362</v>
      </c>
      <c r="E203" s="3">
        <f t="shared" si="15"/>
        <v>0.000848958613029038</v>
      </c>
      <c r="F203" s="4">
        <f t="shared" si="12"/>
        <v>0.0049365403494325754</v>
      </c>
      <c r="G203" s="4">
        <f t="shared" si="13"/>
        <v>0.001199023378379282</v>
      </c>
    </row>
    <row r="204" spans="1:7" ht="16.5">
      <c r="A204" s="1">
        <v>39010</v>
      </c>
      <c r="B204">
        <v>28.43</v>
      </c>
      <c r="C204">
        <v>1368.6</v>
      </c>
      <c r="D204" s="3">
        <f t="shared" si="14"/>
        <v>0.0049365403494325754</v>
      </c>
      <c r="E204" s="3">
        <f t="shared" si="15"/>
        <v>0.001199023378379282</v>
      </c>
      <c r="F204" s="4">
        <f t="shared" si="12"/>
        <v>0.0007032349094315039</v>
      </c>
      <c r="G204" s="4">
        <f t="shared" si="13"/>
        <v>0.006133424433030328</v>
      </c>
    </row>
    <row r="205" spans="1:7" ht="16.5">
      <c r="A205" s="1">
        <v>39013</v>
      </c>
      <c r="B205">
        <v>28.45</v>
      </c>
      <c r="C205">
        <v>1377.02</v>
      </c>
      <c r="D205" s="3">
        <f t="shared" si="14"/>
        <v>0.0007032349094315039</v>
      </c>
      <c r="E205" s="3">
        <f t="shared" si="15"/>
        <v>0.006133424433030328</v>
      </c>
      <c r="F205" s="4">
        <f t="shared" si="12"/>
        <v>-0.005993319543967855</v>
      </c>
      <c r="G205" s="4">
        <f t="shared" si="13"/>
        <v>0.00026139994339974563</v>
      </c>
    </row>
    <row r="206" spans="1:7" ht="16.5">
      <c r="A206" s="1">
        <v>39014</v>
      </c>
      <c r="B206">
        <v>28.28</v>
      </c>
      <c r="C206">
        <v>1377.38</v>
      </c>
      <c r="D206" s="3">
        <f t="shared" si="14"/>
        <v>-0.005993319543967855</v>
      </c>
      <c r="E206" s="3">
        <f t="shared" si="15"/>
        <v>0.00026139994339974563</v>
      </c>
      <c r="F206" s="4"/>
      <c r="G206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3" sqref="B3"/>
    </sheetView>
  </sheetViews>
  <sheetFormatPr defaultColWidth="9.00390625" defaultRowHeight="16.5"/>
  <sheetData>
    <row r="1" spans="1:2" ht="16.5">
      <c r="A1" t="s">
        <v>30</v>
      </c>
      <c r="B1">
        <f>'回歸'!B5</f>
        <v>0.14999546729497976</v>
      </c>
    </row>
    <row r="2" spans="1:2" ht="16.5">
      <c r="A2" t="s">
        <v>31</v>
      </c>
      <c r="B2">
        <f>1-B1</f>
        <v>0.8500045327050203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Morton</dc:creator>
  <cp:keywords/>
  <dc:description/>
  <cp:lastModifiedBy>Morton</cp:lastModifiedBy>
  <dcterms:created xsi:type="dcterms:W3CDTF">2006-10-25T08:48:56Z</dcterms:created>
  <dcterms:modified xsi:type="dcterms:W3CDTF">2006-10-25T09:25:06Z</dcterms:modified>
  <cp:category/>
  <cp:version/>
  <cp:contentType/>
  <cp:contentStatus/>
</cp:coreProperties>
</file>