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05" windowHeight="5775" activeTab="2"/>
  </bookViews>
  <sheets>
    <sheet name="財金四日三A" sheetId="1" r:id="rId1"/>
    <sheet name="財金四進三B" sheetId="2" r:id="rId2"/>
    <sheet name="作業範例_股價績效" sheetId="3" r:id="rId3"/>
    <sheet name="回歸範例" sheetId="4" r:id="rId4"/>
  </sheets>
  <definedNames/>
  <calcPr fullCalcOnLoad="1"/>
</workbook>
</file>

<file path=xl/sharedStrings.xml><?xml version="1.0" encoding="utf-8"?>
<sst xmlns="http://schemas.openxmlformats.org/spreadsheetml/2006/main" count="479" uniqueCount="215">
  <si>
    <t>學號</t>
  </si>
  <si>
    <t>班級</t>
  </si>
  <si>
    <t>姓名</t>
  </si>
  <si>
    <r>
      <t>財金二日四A</t>
    </r>
    <r>
      <rPr>
        <sz val="12"/>
        <rFont val="新細明體"/>
        <family val="0"/>
      </rPr>
      <t>　</t>
    </r>
  </si>
  <si>
    <r>
      <t>分成</t>
    </r>
    <r>
      <rPr>
        <sz val="10"/>
        <color indexed="18"/>
        <rFont val="Times New Roman"/>
        <family val="1"/>
      </rPr>
      <t>10</t>
    </r>
    <r>
      <rPr>
        <sz val="10"/>
        <color indexed="18"/>
        <rFont val="新細明體"/>
        <family val="1"/>
      </rPr>
      <t>0組</t>
    </r>
  </si>
  <si>
    <r>
      <t>財金四日四B</t>
    </r>
    <r>
      <rPr>
        <sz val="10"/>
        <rFont val="新細明體"/>
        <family val="1"/>
      </rPr>
      <t>　</t>
    </r>
  </si>
  <si>
    <r>
      <t>林美妏</t>
    </r>
    <r>
      <rPr>
        <sz val="10"/>
        <rFont val="新細明體"/>
        <family val="1"/>
      </rPr>
      <t>　</t>
    </r>
  </si>
  <si>
    <t>內部流動比率</t>
  </si>
  <si>
    <t>流動比率</t>
  </si>
  <si>
    <t>最好</t>
  </si>
  <si>
    <r>
      <t>工管四日四B</t>
    </r>
    <r>
      <rPr>
        <sz val="10"/>
        <rFont val="新細明體"/>
        <family val="1"/>
      </rPr>
      <t>　</t>
    </r>
  </si>
  <si>
    <r>
      <t>施彥徽</t>
    </r>
    <r>
      <rPr>
        <sz val="10"/>
        <rFont val="新細明體"/>
        <family val="1"/>
      </rPr>
      <t>　</t>
    </r>
  </si>
  <si>
    <t>最差</t>
  </si>
  <si>
    <r>
      <t>應外四日四B</t>
    </r>
    <r>
      <rPr>
        <sz val="10"/>
        <rFont val="新細明體"/>
        <family val="1"/>
      </rPr>
      <t>　</t>
    </r>
  </si>
  <si>
    <r>
      <t>任佩祈</t>
    </r>
    <r>
      <rPr>
        <sz val="10"/>
        <rFont val="新細明體"/>
        <family val="1"/>
      </rPr>
      <t>　</t>
    </r>
  </si>
  <si>
    <t>速動比率</t>
  </si>
  <si>
    <r>
      <t>王珮妤</t>
    </r>
    <r>
      <rPr>
        <sz val="10"/>
        <rFont val="新細明體"/>
        <family val="1"/>
      </rPr>
      <t>　</t>
    </r>
  </si>
  <si>
    <r>
      <t>王維淳</t>
    </r>
    <r>
      <rPr>
        <sz val="10"/>
        <rFont val="新細明體"/>
        <family val="1"/>
      </rPr>
      <t>　</t>
    </r>
  </si>
  <si>
    <t>現金比率</t>
  </si>
  <si>
    <r>
      <t>財金四日三A</t>
    </r>
    <r>
      <rPr>
        <sz val="10"/>
        <rFont val="新細明體"/>
        <family val="1"/>
      </rPr>
      <t>　</t>
    </r>
  </si>
  <si>
    <r>
      <t>李智瑩</t>
    </r>
    <r>
      <rPr>
        <sz val="10"/>
        <rFont val="新細明體"/>
        <family val="1"/>
      </rPr>
      <t>　</t>
    </r>
  </si>
  <si>
    <r>
      <t>吳雅琳</t>
    </r>
    <r>
      <rPr>
        <sz val="10"/>
        <rFont val="新細明體"/>
        <family val="1"/>
      </rPr>
      <t>　</t>
    </r>
  </si>
  <si>
    <t>應收帳款週轉率</t>
  </si>
  <si>
    <r>
      <t>闕念慈</t>
    </r>
    <r>
      <rPr>
        <sz val="10"/>
        <rFont val="新細明體"/>
        <family val="1"/>
      </rPr>
      <t>　</t>
    </r>
  </si>
  <si>
    <r>
      <t>李婉婷</t>
    </r>
    <r>
      <rPr>
        <sz val="10"/>
        <rFont val="新細明體"/>
        <family val="1"/>
      </rPr>
      <t>　</t>
    </r>
  </si>
  <si>
    <t>存貨週轉率</t>
  </si>
  <si>
    <r>
      <t>于凱先</t>
    </r>
    <r>
      <rPr>
        <sz val="10"/>
        <rFont val="新細明體"/>
        <family val="1"/>
      </rPr>
      <t>　</t>
    </r>
  </si>
  <si>
    <r>
      <t>彭玥芬</t>
    </r>
    <r>
      <rPr>
        <sz val="10"/>
        <rFont val="新細明體"/>
        <family val="1"/>
      </rPr>
      <t>　</t>
    </r>
  </si>
  <si>
    <t>現金轉換循環</t>
  </si>
  <si>
    <r>
      <t>李鈞琳</t>
    </r>
    <r>
      <rPr>
        <sz val="10"/>
        <rFont val="新細明體"/>
        <family val="1"/>
      </rPr>
      <t>　</t>
    </r>
  </si>
  <si>
    <r>
      <t>林益舜</t>
    </r>
    <r>
      <rPr>
        <sz val="10"/>
        <rFont val="新細明體"/>
        <family val="1"/>
      </rPr>
      <t>　</t>
    </r>
  </si>
  <si>
    <t>營業績效</t>
  </si>
  <si>
    <t>總資產週轉率</t>
  </si>
  <si>
    <r>
      <t>李嘉榕</t>
    </r>
    <r>
      <rPr>
        <sz val="10"/>
        <rFont val="新細明體"/>
        <family val="1"/>
      </rPr>
      <t>　</t>
    </r>
  </si>
  <si>
    <r>
      <t>姚鳳儀</t>
    </r>
    <r>
      <rPr>
        <sz val="10"/>
        <rFont val="新細明體"/>
        <family val="1"/>
      </rPr>
      <t>　</t>
    </r>
  </si>
  <si>
    <t>淨固定資產週轉率</t>
  </si>
  <si>
    <r>
      <t>王湘怡</t>
    </r>
    <r>
      <rPr>
        <sz val="10"/>
        <rFont val="新細明體"/>
        <family val="1"/>
      </rPr>
      <t>　</t>
    </r>
  </si>
  <si>
    <r>
      <t>張鈺梅</t>
    </r>
    <r>
      <rPr>
        <sz val="10"/>
        <rFont val="新細明體"/>
        <family val="1"/>
      </rPr>
      <t>　</t>
    </r>
  </si>
  <si>
    <t>權益週轉率</t>
  </si>
  <si>
    <r>
      <t>黃婉婷</t>
    </r>
    <r>
      <rPr>
        <sz val="10"/>
        <rFont val="新細明體"/>
        <family val="1"/>
      </rPr>
      <t>　</t>
    </r>
  </si>
  <si>
    <r>
      <t>王怡婷</t>
    </r>
    <r>
      <rPr>
        <sz val="10"/>
        <rFont val="新細明體"/>
        <family val="1"/>
      </rPr>
      <t>　</t>
    </r>
  </si>
  <si>
    <t>毛利率</t>
  </si>
  <si>
    <r>
      <t>林怡婷</t>
    </r>
    <r>
      <rPr>
        <sz val="10"/>
        <rFont val="新細明體"/>
        <family val="1"/>
      </rPr>
      <t>　</t>
    </r>
  </si>
  <si>
    <r>
      <t>陳美婷</t>
    </r>
    <r>
      <rPr>
        <sz val="10"/>
        <rFont val="新細明體"/>
        <family val="1"/>
      </rPr>
      <t>　</t>
    </r>
  </si>
  <si>
    <t>營業利益率</t>
  </si>
  <si>
    <r>
      <t>蘇甄敏</t>
    </r>
    <r>
      <rPr>
        <sz val="10"/>
        <rFont val="新細明體"/>
        <family val="1"/>
      </rPr>
      <t>　</t>
    </r>
  </si>
  <si>
    <r>
      <t>陳怡伶</t>
    </r>
    <r>
      <rPr>
        <sz val="10"/>
        <rFont val="新細明體"/>
        <family val="1"/>
      </rPr>
      <t>　</t>
    </r>
  </si>
  <si>
    <t>淨利率</t>
  </si>
  <si>
    <r>
      <t>丁怡綺</t>
    </r>
    <r>
      <rPr>
        <sz val="10"/>
        <rFont val="新細明體"/>
        <family val="1"/>
      </rPr>
      <t>　</t>
    </r>
  </si>
  <si>
    <r>
      <t>沈學毅</t>
    </r>
    <r>
      <rPr>
        <sz val="10"/>
        <rFont val="新細明體"/>
        <family val="1"/>
      </rPr>
      <t>　</t>
    </r>
  </si>
  <si>
    <t>總資本的報酬</t>
  </si>
  <si>
    <r>
      <t>賴政緯</t>
    </r>
    <r>
      <rPr>
        <sz val="10"/>
        <rFont val="新細明體"/>
        <family val="1"/>
      </rPr>
      <t>　</t>
    </r>
  </si>
  <si>
    <r>
      <t>陳俞均</t>
    </r>
    <r>
      <rPr>
        <sz val="10"/>
        <rFont val="新細明體"/>
        <family val="1"/>
      </rPr>
      <t>　</t>
    </r>
  </si>
  <si>
    <t>股東權益報酬</t>
  </si>
  <si>
    <r>
      <t>許芳儀</t>
    </r>
    <r>
      <rPr>
        <sz val="10"/>
        <rFont val="新細明體"/>
        <family val="1"/>
      </rPr>
      <t>　</t>
    </r>
  </si>
  <si>
    <r>
      <t>胡茜</t>
    </r>
    <r>
      <rPr>
        <sz val="10"/>
        <rFont val="新細明體"/>
        <family val="1"/>
      </rPr>
      <t>　</t>
    </r>
  </si>
  <si>
    <t>事業風險</t>
  </si>
  <si>
    <r>
      <t>簡思婷</t>
    </r>
    <r>
      <rPr>
        <sz val="10"/>
        <rFont val="新細明體"/>
        <family val="1"/>
      </rPr>
      <t>　</t>
    </r>
  </si>
  <si>
    <r>
      <t>鄭登州</t>
    </r>
    <r>
      <rPr>
        <sz val="10"/>
        <rFont val="新細明體"/>
        <family val="1"/>
      </rPr>
      <t>　</t>
    </r>
  </si>
  <si>
    <t>營收變化</t>
  </si>
  <si>
    <r>
      <t>梁育書</t>
    </r>
    <r>
      <rPr>
        <sz val="10"/>
        <rFont val="新細明體"/>
        <family val="1"/>
      </rPr>
      <t>　</t>
    </r>
  </si>
  <si>
    <r>
      <t>陳盈如</t>
    </r>
    <r>
      <rPr>
        <sz val="10"/>
        <rFont val="新細明體"/>
        <family val="1"/>
      </rPr>
      <t>　</t>
    </r>
  </si>
  <si>
    <t>財務風險</t>
  </si>
  <si>
    <t>負債比率</t>
  </si>
  <si>
    <r>
      <t>黃姿綺</t>
    </r>
    <r>
      <rPr>
        <sz val="10"/>
        <rFont val="新細明體"/>
        <family val="1"/>
      </rPr>
      <t>　</t>
    </r>
  </si>
  <si>
    <r>
      <t>彭湘雁</t>
    </r>
    <r>
      <rPr>
        <sz val="10"/>
        <rFont val="新細明體"/>
        <family val="1"/>
      </rPr>
      <t>　</t>
    </r>
  </si>
  <si>
    <t>負債權益比</t>
  </si>
  <si>
    <r>
      <t>曾至萍</t>
    </r>
    <r>
      <rPr>
        <sz val="10"/>
        <rFont val="新細明體"/>
        <family val="1"/>
      </rPr>
      <t>　</t>
    </r>
  </si>
  <si>
    <r>
      <t>蔡亞倫</t>
    </r>
    <r>
      <rPr>
        <sz val="10"/>
        <rFont val="新細明體"/>
        <family val="1"/>
      </rPr>
      <t>　</t>
    </r>
  </si>
  <si>
    <t>長期負債/總資本比率</t>
  </si>
  <si>
    <r>
      <t>林欣穎</t>
    </r>
    <r>
      <rPr>
        <sz val="10"/>
        <rFont val="新細明體"/>
        <family val="1"/>
      </rPr>
      <t>　</t>
    </r>
  </si>
  <si>
    <r>
      <t>黎于均</t>
    </r>
    <r>
      <rPr>
        <sz val="10"/>
        <rFont val="新細明體"/>
        <family val="1"/>
      </rPr>
      <t>　</t>
    </r>
  </si>
  <si>
    <t>總負債比</t>
  </si>
  <si>
    <r>
      <t>戴婉晴</t>
    </r>
    <r>
      <rPr>
        <sz val="10"/>
        <rFont val="新細明體"/>
        <family val="1"/>
      </rPr>
      <t>　</t>
    </r>
  </si>
  <si>
    <r>
      <t>周佳郁</t>
    </r>
    <r>
      <rPr>
        <sz val="10"/>
        <rFont val="新細明體"/>
        <family val="1"/>
      </rPr>
      <t>　</t>
    </r>
  </si>
  <si>
    <t>盈餘流量比</t>
  </si>
  <si>
    <t>利息保障倍數</t>
  </si>
  <si>
    <r>
      <t>侯秋妃</t>
    </r>
    <r>
      <rPr>
        <sz val="10"/>
        <rFont val="新細明體"/>
        <family val="1"/>
      </rPr>
      <t>　</t>
    </r>
  </si>
  <si>
    <r>
      <t>謝旻學</t>
    </r>
    <r>
      <rPr>
        <sz val="10"/>
        <rFont val="新細明體"/>
        <family val="1"/>
      </rPr>
      <t>　</t>
    </r>
  </si>
  <si>
    <t>現金流量保障比率</t>
  </si>
  <si>
    <r>
      <t>陳彥妤</t>
    </r>
    <r>
      <rPr>
        <sz val="10"/>
        <rFont val="新細明體"/>
        <family val="1"/>
      </rPr>
      <t>　</t>
    </r>
  </si>
  <si>
    <r>
      <t>江怡樺</t>
    </r>
    <r>
      <rPr>
        <sz val="10"/>
        <rFont val="新細明體"/>
        <family val="1"/>
      </rPr>
      <t>　</t>
    </r>
  </si>
  <si>
    <t>現金流量/長期負債比率</t>
  </si>
  <si>
    <r>
      <t>吳雅涵</t>
    </r>
    <r>
      <rPr>
        <sz val="10"/>
        <rFont val="新細明體"/>
        <family val="1"/>
      </rPr>
      <t>　</t>
    </r>
  </si>
  <si>
    <r>
      <t>張雯涵</t>
    </r>
    <r>
      <rPr>
        <sz val="10"/>
        <rFont val="新細明體"/>
        <family val="1"/>
      </rPr>
      <t>　</t>
    </r>
  </si>
  <si>
    <t>現金流量/總負債比率</t>
  </si>
  <si>
    <r>
      <t>林宜鋒</t>
    </r>
    <r>
      <rPr>
        <sz val="10"/>
        <rFont val="新細明體"/>
        <family val="1"/>
      </rPr>
      <t>　</t>
    </r>
  </si>
  <si>
    <r>
      <t>黃嘉嫺</t>
    </r>
    <r>
      <rPr>
        <sz val="10"/>
        <rFont val="新細明體"/>
        <family val="1"/>
      </rPr>
      <t>　</t>
    </r>
  </si>
  <si>
    <t>外部流動性</t>
  </si>
  <si>
    <t>交易週轉率</t>
  </si>
  <si>
    <r>
      <t>張若君</t>
    </r>
    <r>
      <rPr>
        <sz val="10"/>
        <rFont val="新細明體"/>
        <family val="1"/>
      </rPr>
      <t>　</t>
    </r>
  </si>
  <si>
    <r>
      <t>劉宛慈</t>
    </r>
    <r>
      <rPr>
        <sz val="10"/>
        <rFont val="新細明體"/>
        <family val="1"/>
      </rPr>
      <t>　</t>
    </r>
  </si>
  <si>
    <t>成長率</t>
  </si>
  <si>
    <r>
      <t>鄭仕園</t>
    </r>
    <r>
      <rPr>
        <sz val="10"/>
        <rFont val="新細明體"/>
        <family val="1"/>
      </rPr>
      <t>　</t>
    </r>
  </si>
  <si>
    <r>
      <t>楊雨婷</t>
    </r>
    <r>
      <rPr>
        <sz val="10"/>
        <rFont val="新細明體"/>
        <family val="1"/>
      </rPr>
      <t>　</t>
    </r>
  </si>
  <si>
    <r>
      <t>陳姵蓉</t>
    </r>
    <r>
      <rPr>
        <sz val="10"/>
        <rFont val="新細明體"/>
        <family val="1"/>
      </rPr>
      <t>　</t>
    </r>
  </si>
  <si>
    <r>
      <t>林佳慧</t>
    </r>
    <r>
      <rPr>
        <sz val="10"/>
        <rFont val="新細明體"/>
        <family val="1"/>
      </rPr>
      <t>　</t>
    </r>
  </si>
  <si>
    <t>本益比</t>
  </si>
  <si>
    <r>
      <t>翁慈雯</t>
    </r>
    <r>
      <rPr>
        <sz val="10"/>
        <rFont val="新細明體"/>
        <family val="1"/>
      </rPr>
      <t>　</t>
    </r>
  </si>
  <si>
    <r>
      <t>周盈君</t>
    </r>
    <r>
      <rPr>
        <sz val="10"/>
        <rFont val="新細明體"/>
        <family val="1"/>
      </rPr>
      <t>　</t>
    </r>
  </si>
  <si>
    <t>規模</t>
  </si>
  <si>
    <r>
      <t>黃柔方</t>
    </r>
    <r>
      <rPr>
        <sz val="10"/>
        <rFont val="新細明體"/>
        <family val="1"/>
      </rPr>
      <t>　</t>
    </r>
  </si>
  <si>
    <r>
      <t>賴韋成</t>
    </r>
    <r>
      <rPr>
        <sz val="10"/>
        <rFont val="新細明體"/>
        <family val="1"/>
      </rPr>
      <t>　</t>
    </r>
  </si>
  <si>
    <t>BE/ME</t>
  </si>
  <si>
    <r>
      <t>郭雅欣</t>
    </r>
    <r>
      <rPr>
        <sz val="10"/>
        <rFont val="新細明體"/>
        <family val="1"/>
      </rPr>
      <t>　</t>
    </r>
  </si>
  <si>
    <r>
      <t>廖慧茹</t>
    </r>
    <r>
      <rPr>
        <sz val="10"/>
        <rFont val="新細明體"/>
        <family val="1"/>
      </rPr>
      <t>　</t>
    </r>
  </si>
  <si>
    <t>外資買超前20</t>
  </si>
  <si>
    <r>
      <t>林宜靜</t>
    </r>
    <r>
      <rPr>
        <sz val="10"/>
        <rFont val="新細明體"/>
        <family val="1"/>
      </rPr>
      <t>　</t>
    </r>
  </si>
  <si>
    <r>
      <t>賴誼純</t>
    </r>
    <r>
      <rPr>
        <sz val="10"/>
        <rFont val="新細明體"/>
        <family val="1"/>
      </rPr>
      <t>　</t>
    </r>
  </si>
  <si>
    <t>投信買超前20</t>
  </si>
  <si>
    <r>
      <t>財金二日四A</t>
    </r>
    <r>
      <rPr>
        <sz val="10"/>
        <rFont val="新細明體"/>
        <family val="1"/>
      </rPr>
      <t>　</t>
    </r>
  </si>
  <si>
    <r>
      <t>王慧靜</t>
    </r>
    <r>
      <rPr>
        <sz val="10"/>
        <rFont val="新細明體"/>
        <family val="1"/>
      </rPr>
      <t>　</t>
    </r>
  </si>
  <si>
    <r>
      <t>余偉婷</t>
    </r>
    <r>
      <rPr>
        <sz val="10"/>
        <rFont val="新細明體"/>
        <family val="1"/>
      </rPr>
      <t>　</t>
    </r>
  </si>
  <si>
    <t>強勢股與弱勢股各10</t>
  </si>
  <si>
    <t>外資賣超前20名</t>
  </si>
  <si>
    <t>外資買超前20名</t>
  </si>
  <si>
    <t>投信買超前20名</t>
  </si>
  <si>
    <t>投信賣超前20名</t>
  </si>
  <si>
    <t>強勢股與弱勢股各10名</t>
  </si>
  <si>
    <t>G(=保留盈餘比率*權益股東報酬率)</t>
  </si>
  <si>
    <t>G(=保留盈餘比率*權益股東報酬率)</t>
  </si>
  <si>
    <r>
      <t>持續成長率</t>
    </r>
    <r>
      <rPr>
        <sz val="10"/>
        <rFont val="Times New Roman"/>
        <family val="1"/>
      </rPr>
      <t>(=(</t>
    </r>
    <r>
      <rPr>
        <sz val="10"/>
        <rFont val="新細明體"/>
        <family val="1"/>
      </rPr>
      <t>保留盈餘比率</t>
    </r>
    <r>
      <rPr>
        <sz val="10"/>
        <rFont val="Times New Roman"/>
        <family val="1"/>
      </rPr>
      <t>*</t>
    </r>
    <r>
      <rPr>
        <sz val="10"/>
        <rFont val="新細明體"/>
        <family val="1"/>
      </rPr>
      <t>權益股東報酬率</t>
    </r>
    <r>
      <rPr>
        <sz val="10"/>
        <rFont val="Times New Roman"/>
        <family val="1"/>
      </rPr>
      <t>)/(1-</t>
    </r>
    <r>
      <rPr>
        <sz val="10"/>
        <rFont val="新細明體"/>
        <family val="1"/>
      </rPr>
      <t>保留盈餘比率</t>
    </r>
    <r>
      <rPr>
        <sz val="10"/>
        <rFont val="Times New Roman"/>
        <family val="1"/>
      </rPr>
      <t>*</t>
    </r>
    <r>
      <rPr>
        <sz val="10"/>
        <rFont val="新細明體"/>
        <family val="1"/>
      </rPr>
      <t>權益股東報酬率</t>
    </r>
    <r>
      <rPr>
        <sz val="10"/>
        <rFont val="Times New Roman"/>
        <family val="1"/>
      </rPr>
      <t>))</t>
    </r>
  </si>
  <si>
    <t>外資賣超前20</t>
  </si>
  <si>
    <t>投信賣超前20</t>
  </si>
  <si>
    <r>
      <t>財金四日三A</t>
    </r>
    <r>
      <rPr>
        <sz val="10"/>
        <rFont val="新細明體"/>
        <family val="1"/>
      </rPr>
      <t>　</t>
    </r>
  </si>
  <si>
    <r>
      <t>財金四進三B</t>
    </r>
    <r>
      <rPr>
        <sz val="12"/>
        <rFont val="新細明體"/>
        <family val="0"/>
      </rPr>
      <t>　</t>
    </r>
  </si>
  <si>
    <r>
      <t>鄭明修</t>
    </r>
    <r>
      <rPr>
        <sz val="12"/>
        <rFont val="新細明體"/>
        <family val="0"/>
      </rPr>
      <t>　</t>
    </r>
  </si>
  <si>
    <r>
      <t>江奕霖</t>
    </r>
    <r>
      <rPr>
        <sz val="12"/>
        <rFont val="新細明體"/>
        <family val="0"/>
      </rPr>
      <t>　</t>
    </r>
  </si>
  <si>
    <r>
      <t>張家源</t>
    </r>
    <r>
      <rPr>
        <sz val="12"/>
        <rFont val="新細明體"/>
        <family val="0"/>
      </rPr>
      <t>　</t>
    </r>
  </si>
  <si>
    <r>
      <t>邱麗蓉</t>
    </r>
    <r>
      <rPr>
        <sz val="12"/>
        <rFont val="新細明體"/>
        <family val="0"/>
      </rPr>
      <t>　</t>
    </r>
  </si>
  <si>
    <r>
      <t>江幸珍</t>
    </r>
    <r>
      <rPr>
        <sz val="12"/>
        <rFont val="新細明體"/>
        <family val="0"/>
      </rPr>
      <t>　</t>
    </r>
  </si>
  <si>
    <r>
      <t>黃婉琦</t>
    </r>
    <r>
      <rPr>
        <sz val="12"/>
        <rFont val="新細明體"/>
        <family val="0"/>
      </rPr>
      <t>　</t>
    </r>
  </si>
  <si>
    <r>
      <t>黃柏誠</t>
    </r>
    <r>
      <rPr>
        <sz val="12"/>
        <rFont val="新細明體"/>
        <family val="0"/>
      </rPr>
      <t>　</t>
    </r>
  </si>
  <si>
    <r>
      <t>柯碧華</t>
    </r>
    <r>
      <rPr>
        <sz val="12"/>
        <rFont val="新細明體"/>
        <family val="0"/>
      </rPr>
      <t>　</t>
    </r>
  </si>
  <si>
    <r>
      <t>詹雅苓</t>
    </r>
    <r>
      <rPr>
        <sz val="12"/>
        <rFont val="新細明體"/>
        <family val="0"/>
      </rPr>
      <t>　</t>
    </r>
  </si>
  <si>
    <r>
      <t>張雅雯</t>
    </r>
    <r>
      <rPr>
        <sz val="12"/>
        <rFont val="新細明體"/>
        <family val="0"/>
      </rPr>
      <t>　</t>
    </r>
  </si>
  <si>
    <r>
      <t>蔡曜宇</t>
    </r>
    <r>
      <rPr>
        <sz val="12"/>
        <rFont val="新細明體"/>
        <family val="0"/>
      </rPr>
      <t>　</t>
    </r>
  </si>
  <si>
    <r>
      <t>廖柏昌</t>
    </r>
    <r>
      <rPr>
        <sz val="12"/>
        <rFont val="新細明體"/>
        <family val="0"/>
      </rPr>
      <t>　</t>
    </r>
  </si>
  <si>
    <r>
      <t>魏清美</t>
    </r>
    <r>
      <rPr>
        <sz val="12"/>
        <rFont val="新細明體"/>
        <family val="0"/>
      </rPr>
      <t>　</t>
    </r>
  </si>
  <si>
    <r>
      <t>趙祉婷</t>
    </r>
    <r>
      <rPr>
        <sz val="12"/>
        <rFont val="新細明體"/>
        <family val="0"/>
      </rPr>
      <t>　</t>
    </r>
  </si>
  <si>
    <r>
      <t>朱淑眉</t>
    </r>
    <r>
      <rPr>
        <sz val="12"/>
        <rFont val="新細明體"/>
        <family val="0"/>
      </rPr>
      <t>　</t>
    </r>
  </si>
  <si>
    <r>
      <t>劉孟秋</t>
    </r>
    <r>
      <rPr>
        <sz val="12"/>
        <rFont val="新細明體"/>
        <family val="0"/>
      </rPr>
      <t>　</t>
    </r>
  </si>
  <si>
    <r>
      <t>蔡慕蓉</t>
    </r>
    <r>
      <rPr>
        <sz val="12"/>
        <rFont val="新細明體"/>
        <family val="0"/>
      </rPr>
      <t>　</t>
    </r>
  </si>
  <si>
    <r>
      <t>陳旌華</t>
    </r>
    <r>
      <rPr>
        <sz val="12"/>
        <rFont val="新細明體"/>
        <family val="0"/>
      </rPr>
      <t>　</t>
    </r>
  </si>
  <si>
    <r>
      <t>王麗玟</t>
    </r>
    <r>
      <rPr>
        <sz val="12"/>
        <rFont val="新細明體"/>
        <family val="0"/>
      </rPr>
      <t>　</t>
    </r>
  </si>
  <si>
    <r>
      <t>林佳芬</t>
    </r>
    <r>
      <rPr>
        <sz val="12"/>
        <rFont val="新細明體"/>
        <family val="0"/>
      </rPr>
      <t>　</t>
    </r>
  </si>
  <si>
    <r>
      <t>陳惠婷</t>
    </r>
    <r>
      <rPr>
        <sz val="12"/>
        <rFont val="新細明體"/>
        <family val="0"/>
      </rPr>
      <t>　</t>
    </r>
  </si>
  <si>
    <r>
      <t>邱馨妮</t>
    </r>
    <r>
      <rPr>
        <sz val="12"/>
        <rFont val="新細明體"/>
        <family val="0"/>
      </rPr>
      <t>　</t>
    </r>
  </si>
  <si>
    <r>
      <t>林增勇</t>
    </r>
    <r>
      <rPr>
        <sz val="12"/>
        <rFont val="新細明體"/>
        <family val="0"/>
      </rPr>
      <t>　</t>
    </r>
  </si>
  <si>
    <r>
      <t>林峻賢</t>
    </r>
    <r>
      <rPr>
        <sz val="12"/>
        <rFont val="新細明體"/>
        <family val="0"/>
      </rPr>
      <t>　</t>
    </r>
  </si>
  <si>
    <r>
      <t>洪佳君</t>
    </r>
    <r>
      <rPr>
        <sz val="12"/>
        <rFont val="新細明體"/>
        <family val="0"/>
      </rPr>
      <t>　</t>
    </r>
  </si>
  <si>
    <r>
      <t>黃沛琪</t>
    </r>
    <r>
      <rPr>
        <sz val="12"/>
        <rFont val="新細明體"/>
        <family val="0"/>
      </rPr>
      <t>　</t>
    </r>
  </si>
  <si>
    <r>
      <t>陳正雄</t>
    </r>
    <r>
      <rPr>
        <sz val="12"/>
        <rFont val="新細明體"/>
        <family val="0"/>
      </rPr>
      <t>　</t>
    </r>
  </si>
  <si>
    <r>
      <t>戴雁萍</t>
    </r>
    <r>
      <rPr>
        <sz val="12"/>
        <rFont val="新細明體"/>
        <family val="0"/>
      </rPr>
      <t>　</t>
    </r>
  </si>
  <si>
    <r>
      <t>蘇彩瑜</t>
    </r>
    <r>
      <rPr>
        <sz val="12"/>
        <rFont val="新細明體"/>
        <family val="0"/>
      </rPr>
      <t>　</t>
    </r>
  </si>
  <si>
    <r>
      <t>賴維誠</t>
    </r>
    <r>
      <rPr>
        <sz val="12"/>
        <rFont val="新細明體"/>
        <family val="0"/>
      </rPr>
      <t>　</t>
    </r>
  </si>
  <si>
    <r>
      <t>李翊豪</t>
    </r>
    <r>
      <rPr>
        <sz val="12"/>
        <rFont val="新細明體"/>
        <family val="0"/>
      </rPr>
      <t>　</t>
    </r>
  </si>
  <si>
    <r>
      <t>黃苑亭</t>
    </r>
    <r>
      <rPr>
        <sz val="12"/>
        <rFont val="新細明體"/>
        <family val="0"/>
      </rPr>
      <t>　</t>
    </r>
  </si>
  <si>
    <r>
      <t>潘惠茹</t>
    </r>
    <r>
      <rPr>
        <sz val="12"/>
        <rFont val="新細明體"/>
        <family val="0"/>
      </rPr>
      <t>　</t>
    </r>
  </si>
  <si>
    <r>
      <t>陳立偉</t>
    </r>
    <r>
      <rPr>
        <sz val="12"/>
        <rFont val="新細明體"/>
        <family val="0"/>
      </rPr>
      <t>　</t>
    </r>
  </si>
  <si>
    <r>
      <t>李豐年</t>
    </r>
    <r>
      <rPr>
        <sz val="12"/>
        <rFont val="新細明體"/>
        <family val="0"/>
      </rPr>
      <t>　</t>
    </r>
  </si>
  <si>
    <r>
      <t>資管二進五B</t>
    </r>
    <r>
      <rPr>
        <sz val="12"/>
        <rFont val="新細明體"/>
        <family val="0"/>
      </rPr>
      <t>　</t>
    </r>
  </si>
  <si>
    <r>
      <t>柯春祥</t>
    </r>
    <r>
      <rPr>
        <sz val="12"/>
        <rFont val="新細明體"/>
        <family val="0"/>
      </rPr>
      <t>　</t>
    </r>
  </si>
  <si>
    <r>
      <t>黃雅靖</t>
    </r>
    <r>
      <rPr>
        <sz val="12"/>
        <rFont val="新細明體"/>
        <family val="0"/>
      </rPr>
      <t>　</t>
    </r>
  </si>
  <si>
    <r>
      <t>蕭宜平</t>
    </r>
    <r>
      <rPr>
        <sz val="12"/>
        <rFont val="新細明體"/>
        <family val="0"/>
      </rPr>
      <t>　</t>
    </r>
  </si>
  <si>
    <r>
      <t>財金四進三B</t>
    </r>
    <r>
      <rPr>
        <sz val="12"/>
        <rFont val="新細明體"/>
        <family val="0"/>
      </rPr>
      <t>　</t>
    </r>
  </si>
  <si>
    <t>財務變數</t>
  </si>
  <si>
    <t>日期</t>
  </si>
  <si>
    <t>組合報酬</t>
  </si>
  <si>
    <t>市場報酬</t>
  </si>
  <si>
    <t>組合夏普指數</t>
  </si>
  <si>
    <t>組合崔納指數</t>
  </si>
  <si>
    <t>市場崔納指數</t>
  </si>
  <si>
    <t>組合平均數</t>
  </si>
  <si>
    <t>日期</t>
  </si>
  <si>
    <r>
      <t>30</t>
    </r>
    <r>
      <rPr>
        <sz val="12"/>
        <rFont val="新細明體"/>
        <family val="0"/>
      </rPr>
      <t>天承兌利率</t>
    </r>
  </si>
  <si>
    <t>大盤平均數</t>
  </si>
  <si>
    <t>市場夏普指數</t>
  </si>
  <si>
    <t>無風險資產平均數</t>
  </si>
  <si>
    <t>組合標準差</t>
  </si>
  <si>
    <t>大盤標準差</t>
  </si>
  <si>
    <t>組合貝他值</t>
  </si>
  <si>
    <r>
      <t>組合報酬</t>
    </r>
    <r>
      <rPr>
        <sz val="12"/>
        <rFont val="Times New Roman"/>
        <family val="1"/>
      </rPr>
      <t>Ri</t>
    </r>
  </si>
  <si>
    <r>
      <t>市場報酬</t>
    </r>
    <r>
      <rPr>
        <sz val="12"/>
        <rFont val="Times New Roman"/>
        <family val="1"/>
      </rPr>
      <t>Rm</t>
    </r>
  </si>
  <si>
    <r>
      <t>30</t>
    </r>
    <r>
      <rPr>
        <sz val="12"/>
        <rFont val="新細明體"/>
        <family val="0"/>
      </rPr>
      <t>天承兌利率</t>
    </r>
    <r>
      <rPr>
        <sz val="12"/>
        <rFont val="Times New Roman"/>
        <family val="1"/>
      </rPr>
      <t>Rf</t>
    </r>
  </si>
  <si>
    <t>Ri-Rf</t>
  </si>
  <si>
    <t>Rm-Rf</t>
  </si>
  <si>
    <t>Rm-Rf</t>
  </si>
  <si>
    <t>摘要輸出</t>
  </si>
  <si>
    <t>迴歸統計</t>
  </si>
  <si>
    <t>R 的倍數</t>
  </si>
  <si>
    <t>R 平方</t>
  </si>
  <si>
    <t>調整的 R 平方</t>
  </si>
  <si>
    <t>標準誤</t>
  </si>
  <si>
    <t>觀察值個數</t>
  </si>
  <si>
    <t>ANOVA</t>
  </si>
  <si>
    <t>迴歸</t>
  </si>
  <si>
    <t>殘差</t>
  </si>
  <si>
    <t>總和</t>
  </si>
  <si>
    <t>截距</t>
  </si>
  <si>
    <t>自由度</t>
  </si>
  <si>
    <t>SS</t>
  </si>
  <si>
    <t>MS</t>
  </si>
  <si>
    <t>F</t>
  </si>
  <si>
    <t>顯著值</t>
  </si>
  <si>
    <t>係數</t>
  </si>
  <si>
    <t>t 統計</t>
  </si>
  <si>
    <t>P-值</t>
  </si>
  <si>
    <t>下限 95%</t>
  </si>
  <si>
    <t>上限 95%</t>
  </si>
  <si>
    <t>下限 95.0%</t>
  </si>
  <si>
    <t>上限 95.0%</t>
  </si>
  <si>
    <t>BE/ME(每股淨值/每股市價)</t>
  </si>
  <si>
    <t>BE/ME(每股淨值/每股市價)</t>
  </si>
  <si>
    <r>
      <t>規模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市值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</si>
</sst>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_ "/>
  </numFmts>
  <fonts count="11">
    <font>
      <sz val="12"/>
      <name val="新細明體"/>
      <family val="0"/>
    </font>
    <font>
      <sz val="10"/>
      <color indexed="18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sz val="10"/>
      <color indexed="18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10"/>
      <name val="新細明體"/>
      <family val="1"/>
    </font>
    <font>
      <sz val="12"/>
      <color indexed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9" fontId="0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E58" sqref="E58"/>
    </sheetView>
  </sheetViews>
  <sheetFormatPr defaultColWidth="9.00390625" defaultRowHeight="21" customHeight="1"/>
  <cols>
    <col min="1" max="1" width="9.00390625" style="5" customWidth="1"/>
    <col min="2" max="2" width="11.25390625" style="5" customWidth="1"/>
    <col min="3" max="3" width="9.00390625" style="5" customWidth="1"/>
    <col min="4" max="4" width="13.875" style="5" bestFit="1" customWidth="1"/>
    <col min="5" max="5" width="63.50390625" style="5" customWidth="1"/>
    <col min="6" max="16384" width="9.00390625" style="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E1" s="5" t="s">
        <v>166</v>
      </c>
      <c r="F1" s="4" t="s">
        <v>4</v>
      </c>
    </row>
    <row r="2" spans="1:6" ht="21" customHeight="1">
      <c r="A2" s="2">
        <v>9116078</v>
      </c>
      <c r="B2" s="2" t="s">
        <v>5</v>
      </c>
      <c r="C2" s="2" t="s">
        <v>6</v>
      </c>
      <c r="D2" s="5" t="s">
        <v>7</v>
      </c>
      <c r="E2" s="3" t="s">
        <v>8</v>
      </c>
      <c r="F2" s="3" t="s">
        <v>9</v>
      </c>
    </row>
    <row r="3" spans="1:6" ht="21" customHeight="1">
      <c r="A3" s="2">
        <v>9215088</v>
      </c>
      <c r="B3" s="2" t="s">
        <v>10</v>
      </c>
      <c r="C3" s="2" t="s">
        <v>11</v>
      </c>
      <c r="E3" s="3" t="s">
        <v>8</v>
      </c>
      <c r="F3" s="5" t="s">
        <v>12</v>
      </c>
    </row>
    <row r="4" spans="1:6" ht="21" customHeight="1">
      <c r="A4" s="2">
        <v>9222056</v>
      </c>
      <c r="B4" s="2" t="s">
        <v>13</v>
      </c>
      <c r="C4" s="2" t="s">
        <v>14</v>
      </c>
      <c r="E4" s="5" t="s">
        <v>15</v>
      </c>
      <c r="F4" s="3" t="s">
        <v>9</v>
      </c>
    </row>
    <row r="5" spans="1:6" ht="21" customHeight="1">
      <c r="A5" s="2">
        <v>9222066</v>
      </c>
      <c r="B5" s="2" t="s">
        <v>13</v>
      </c>
      <c r="C5" s="2" t="s">
        <v>16</v>
      </c>
      <c r="E5" s="5" t="s">
        <v>15</v>
      </c>
      <c r="F5" s="5" t="s">
        <v>12</v>
      </c>
    </row>
    <row r="6" spans="1:6" ht="21" customHeight="1">
      <c r="A6" s="2">
        <v>9222094</v>
      </c>
      <c r="B6" s="2" t="s">
        <v>13</v>
      </c>
      <c r="C6" s="2" t="s">
        <v>17</v>
      </c>
      <c r="E6" s="5" t="s">
        <v>18</v>
      </c>
      <c r="F6" s="3" t="s">
        <v>9</v>
      </c>
    </row>
    <row r="7" spans="1:6" ht="21" customHeight="1">
      <c r="A7" s="2">
        <v>9316001</v>
      </c>
      <c r="B7" s="2" t="s">
        <v>19</v>
      </c>
      <c r="C7" s="2" t="s">
        <v>20</v>
      </c>
      <c r="E7" s="5" t="s">
        <v>18</v>
      </c>
      <c r="F7" s="5" t="s">
        <v>12</v>
      </c>
    </row>
    <row r="8" spans="1:6" ht="21" customHeight="1">
      <c r="A8" s="2">
        <v>9316003</v>
      </c>
      <c r="B8" s="2" t="s">
        <v>19</v>
      </c>
      <c r="C8" s="2" t="s">
        <v>21</v>
      </c>
      <c r="E8" s="5" t="s">
        <v>22</v>
      </c>
      <c r="F8" s="3" t="s">
        <v>9</v>
      </c>
    </row>
    <row r="9" spans="1:6" ht="21" customHeight="1">
      <c r="A9" s="2">
        <v>9316005</v>
      </c>
      <c r="B9" s="2" t="s">
        <v>19</v>
      </c>
      <c r="C9" s="2" t="s">
        <v>23</v>
      </c>
      <c r="E9" s="5" t="s">
        <v>22</v>
      </c>
      <c r="F9" s="5" t="s">
        <v>12</v>
      </c>
    </row>
    <row r="10" spans="1:6" ht="21" customHeight="1">
      <c r="A10" s="2">
        <v>9316007</v>
      </c>
      <c r="B10" s="2" t="s">
        <v>19</v>
      </c>
      <c r="C10" s="2" t="s">
        <v>24</v>
      </c>
      <c r="E10" s="5" t="s">
        <v>25</v>
      </c>
      <c r="F10" s="3" t="s">
        <v>9</v>
      </c>
    </row>
    <row r="11" spans="1:6" ht="21" customHeight="1">
      <c r="A11" s="2">
        <v>9316009</v>
      </c>
      <c r="B11" s="2" t="s">
        <v>19</v>
      </c>
      <c r="C11" s="2" t="s">
        <v>26</v>
      </c>
      <c r="E11" s="5" t="s">
        <v>25</v>
      </c>
      <c r="F11" s="5" t="s">
        <v>12</v>
      </c>
    </row>
    <row r="12" spans="1:6" ht="21" customHeight="1">
      <c r="A12" s="2">
        <v>9316011</v>
      </c>
      <c r="B12" s="2" t="s">
        <v>19</v>
      </c>
      <c r="C12" s="2" t="s">
        <v>27</v>
      </c>
      <c r="E12" s="5" t="s">
        <v>28</v>
      </c>
      <c r="F12" s="3" t="s">
        <v>9</v>
      </c>
    </row>
    <row r="13" spans="1:6" ht="21" customHeight="1">
      <c r="A13" s="2">
        <v>9316013</v>
      </c>
      <c r="B13" s="2" t="s">
        <v>19</v>
      </c>
      <c r="C13" s="2" t="s">
        <v>29</v>
      </c>
      <c r="E13" s="5" t="s">
        <v>28</v>
      </c>
      <c r="F13" s="5" t="s">
        <v>12</v>
      </c>
    </row>
    <row r="14" spans="1:6" ht="21" customHeight="1">
      <c r="A14" s="2">
        <v>9316015</v>
      </c>
      <c r="B14" s="2" t="s">
        <v>19</v>
      </c>
      <c r="C14" s="2" t="s">
        <v>30</v>
      </c>
      <c r="D14" s="5" t="s">
        <v>31</v>
      </c>
      <c r="E14" s="3" t="s">
        <v>32</v>
      </c>
      <c r="F14" s="3" t="s">
        <v>9</v>
      </c>
    </row>
    <row r="15" spans="1:6" ht="21" customHeight="1">
      <c r="A15" s="2">
        <v>9316017</v>
      </c>
      <c r="B15" s="2" t="s">
        <v>19</v>
      </c>
      <c r="C15" s="2" t="s">
        <v>33</v>
      </c>
      <c r="E15" s="3" t="s">
        <v>32</v>
      </c>
      <c r="F15" s="5" t="s">
        <v>12</v>
      </c>
    </row>
    <row r="16" spans="1:6" ht="21" customHeight="1">
      <c r="A16" s="2">
        <v>9316019</v>
      </c>
      <c r="B16" s="2" t="s">
        <v>19</v>
      </c>
      <c r="C16" s="2" t="s">
        <v>34</v>
      </c>
      <c r="E16" s="5" t="s">
        <v>35</v>
      </c>
      <c r="F16" s="3" t="s">
        <v>9</v>
      </c>
    </row>
    <row r="17" spans="1:6" ht="21" customHeight="1">
      <c r="A17" s="2">
        <v>9316021</v>
      </c>
      <c r="B17" s="2" t="s">
        <v>19</v>
      </c>
      <c r="C17" s="2" t="s">
        <v>36</v>
      </c>
      <c r="E17" s="5" t="s">
        <v>35</v>
      </c>
      <c r="F17" s="5" t="s">
        <v>12</v>
      </c>
    </row>
    <row r="18" spans="1:6" ht="21" customHeight="1">
      <c r="A18" s="2">
        <v>9316023</v>
      </c>
      <c r="B18" s="2" t="s">
        <v>19</v>
      </c>
      <c r="C18" s="2" t="s">
        <v>37</v>
      </c>
      <c r="E18" s="5" t="s">
        <v>38</v>
      </c>
      <c r="F18" s="3" t="s">
        <v>9</v>
      </c>
    </row>
    <row r="19" spans="1:6" ht="21" customHeight="1">
      <c r="A19" s="2">
        <v>9316025</v>
      </c>
      <c r="B19" s="2" t="s">
        <v>19</v>
      </c>
      <c r="C19" s="2" t="s">
        <v>39</v>
      </c>
      <c r="E19" s="5" t="s">
        <v>38</v>
      </c>
      <c r="F19" s="5" t="s">
        <v>12</v>
      </c>
    </row>
    <row r="20" spans="1:6" ht="21" customHeight="1">
      <c r="A20" s="2">
        <v>9316027</v>
      </c>
      <c r="B20" s="2" t="s">
        <v>19</v>
      </c>
      <c r="C20" s="2" t="s">
        <v>40</v>
      </c>
      <c r="E20" s="5" t="s">
        <v>41</v>
      </c>
      <c r="F20" s="3" t="s">
        <v>9</v>
      </c>
    </row>
    <row r="21" spans="1:6" ht="21" customHeight="1">
      <c r="A21" s="2">
        <v>9316029</v>
      </c>
      <c r="B21" s="2" t="s">
        <v>19</v>
      </c>
      <c r="C21" s="2" t="s">
        <v>42</v>
      </c>
      <c r="E21" s="5" t="s">
        <v>41</v>
      </c>
      <c r="F21" s="5" t="s">
        <v>12</v>
      </c>
    </row>
    <row r="22" spans="1:6" ht="21" customHeight="1">
      <c r="A22" s="2">
        <v>9316031</v>
      </c>
      <c r="B22" s="2" t="s">
        <v>19</v>
      </c>
      <c r="C22" s="2" t="s">
        <v>43</v>
      </c>
      <c r="E22" s="5" t="s">
        <v>44</v>
      </c>
      <c r="F22" s="3" t="s">
        <v>9</v>
      </c>
    </row>
    <row r="23" spans="1:6" ht="21" customHeight="1">
      <c r="A23" s="2">
        <v>9316033</v>
      </c>
      <c r="B23" s="2" t="s">
        <v>19</v>
      </c>
      <c r="C23" s="2" t="s">
        <v>45</v>
      </c>
      <c r="E23" s="5" t="s">
        <v>44</v>
      </c>
      <c r="F23" s="5" t="s">
        <v>12</v>
      </c>
    </row>
    <row r="24" spans="1:6" ht="21" customHeight="1">
      <c r="A24" s="2">
        <v>9316035</v>
      </c>
      <c r="B24" s="2" t="s">
        <v>19</v>
      </c>
      <c r="C24" s="2" t="s">
        <v>46</v>
      </c>
      <c r="E24" s="5" t="s">
        <v>47</v>
      </c>
      <c r="F24" s="3" t="s">
        <v>9</v>
      </c>
    </row>
    <row r="25" spans="1:6" ht="21" customHeight="1">
      <c r="A25" s="2">
        <v>9316037</v>
      </c>
      <c r="B25" s="2" t="s">
        <v>19</v>
      </c>
      <c r="C25" s="2" t="s">
        <v>48</v>
      </c>
      <c r="E25" s="5" t="s">
        <v>47</v>
      </c>
      <c r="F25" s="5" t="s">
        <v>12</v>
      </c>
    </row>
    <row r="26" spans="1:6" ht="21" customHeight="1">
      <c r="A26" s="2">
        <v>9316039</v>
      </c>
      <c r="B26" s="2" t="s">
        <v>19</v>
      </c>
      <c r="C26" s="2" t="s">
        <v>49</v>
      </c>
      <c r="E26" s="5" t="s">
        <v>50</v>
      </c>
      <c r="F26" s="3" t="s">
        <v>9</v>
      </c>
    </row>
    <row r="27" spans="1:6" ht="21" customHeight="1">
      <c r="A27" s="2">
        <v>9316041</v>
      </c>
      <c r="B27" s="2" t="s">
        <v>19</v>
      </c>
      <c r="C27" s="2" t="s">
        <v>51</v>
      </c>
      <c r="E27" s="5" t="s">
        <v>50</v>
      </c>
      <c r="F27" s="5" t="s">
        <v>12</v>
      </c>
    </row>
    <row r="28" spans="1:6" ht="21" customHeight="1">
      <c r="A28" s="2">
        <v>9316043</v>
      </c>
      <c r="B28" s="2" t="s">
        <v>19</v>
      </c>
      <c r="C28" s="2" t="s">
        <v>52</v>
      </c>
      <c r="E28" s="5" t="s">
        <v>53</v>
      </c>
      <c r="F28" s="3" t="s">
        <v>9</v>
      </c>
    </row>
    <row r="29" spans="1:6" ht="21" customHeight="1">
      <c r="A29" s="2">
        <v>9316045</v>
      </c>
      <c r="B29" s="2" t="s">
        <v>19</v>
      </c>
      <c r="C29" s="2" t="s">
        <v>54</v>
      </c>
      <c r="E29" s="5" t="s">
        <v>53</v>
      </c>
      <c r="F29" s="5" t="s">
        <v>12</v>
      </c>
    </row>
    <row r="30" spans="1:6" ht="21" customHeight="1">
      <c r="A30" s="2">
        <v>9316047</v>
      </c>
      <c r="B30" s="2" t="s">
        <v>19</v>
      </c>
      <c r="C30" s="2" t="s">
        <v>55</v>
      </c>
      <c r="D30" s="5" t="s">
        <v>56</v>
      </c>
      <c r="E30" s="3" t="s">
        <v>56</v>
      </c>
      <c r="F30" s="3" t="s">
        <v>9</v>
      </c>
    </row>
    <row r="31" spans="1:6" ht="21" customHeight="1">
      <c r="A31" s="2">
        <v>9316051</v>
      </c>
      <c r="B31" s="2" t="s">
        <v>19</v>
      </c>
      <c r="C31" s="2" t="s">
        <v>57</v>
      </c>
      <c r="E31" s="3" t="s">
        <v>56</v>
      </c>
      <c r="F31" s="5" t="s">
        <v>12</v>
      </c>
    </row>
    <row r="32" spans="1:6" ht="21" customHeight="1">
      <c r="A32" s="2">
        <v>9316053</v>
      </c>
      <c r="B32" s="2" t="s">
        <v>19</v>
      </c>
      <c r="C32" s="2" t="s">
        <v>58</v>
      </c>
      <c r="E32" s="5" t="s">
        <v>59</v>
      </c>
      <c r="F32" s="3" t="s">
        <v>9</v>
      </c>
    </row>
    <row r="33" spans="1:6" ht="21" customHeight="1">
      <c r="A33" s="2">
        <v>9316055</v>
      </c>
      <c r="B33" s="2" t="s">
        <v>19</v>
      </c>
      <c r="C33" s="2" t="s">
        <v>60</v>
      </c>
      <c r="E33" s="5" t="s">
        <v>59</v>
      </c>
      <c r="F33" s="5" t="s">
        <v>12</v>
      </c>
    </row>
    <row r="34" spans="1:6" ht="21" customHeight="1">
      <c r="A34" s="2">
        <v>9316057</v>
      </c>
      <c r="B34" s="2" t="s">
        <v>19</v>
      </c>
      <c r="C34" s="2" t="s">
        <v>61</v>
      </c>
      <c r="D34" s="5" t="s">
        <v>62</v>
      </c>
      <c r="E34" s="3" t="s">
        <v>63</v>
      </c>
      <c r="F34" s="3" t="s">
        <v>9</v>
      </c>
    </row>
    <row r="35" spans="1:6" ht="21" customHeight="1">
      <c r="A35" s="2">
        <v>9316059</v>
      </c>
      <c r="B35" s="2" t="s">
        <v>19</v>
      </c>
      <c r="C35" s="2" t="s">
        <v>64</v>
      </c>
      <c r="E35" s="3" t="s">
        <v>63</v>
      </c>
      <c r="F35" s="5" t="s">
        <v>12</v>
      </c>
    </row>
    <row r="36" spans="1:6" ht="21" customHeight="1">
      <c r="A36" s="2">
        <v>9316061</v>
      </c>
      <c r="B36" s="2" t="s">
        <v>19</v>
      </c>
      <c r="C36" s="2" t="s">
        <v>65</v>
      </c>
      <c r="E36" s="5" t="s">
        <v>66</v>
      </c>
      <c r="F36" s="3" t="s">
        <v>9</v>
      </c>
    </row>
    <row r="37" spans="1:6" ht="21" customHeight="1">
      <c r="A37" s="2">
        <v>9316063</v>
      </c>
      <c r="B37" s="2" t="s">
        <v>19</v>
      </c>
      <c r="C37" s="2" t="s">
        <v>67</v>
      </c>
      <c r="E37" s="5" t="s">
        <v>66</v>
      </c>
      <c r="F37" s="5" t="s">
        <v>12</v>
      </c>
    </row>
    <row r="38" spans="1:6" ht="21" customHeight="1">
      <c r="A38" s="2">
        <v>9316065</v>
      </c>
      <c r="B38" s="2" t="s">
        <v>19</v>
      </c>
      <c r="C38" s="2" t="s">
        <v>68</v>
      </c>
      <c r="E38" s="5" t="s">
        <v>69</v>
      </c>
      <c r="F38" s="3" t="s">
        <v>9</v>
      </c>
    </row>
    <row r="39" spans="1:6" ht="21" customHeight="1">
      <c r="A39" s="2">
        <v>9316067</v>
      </c>
      <c r="B39" s="2" t="s">
        <v>19</v>
      </c>
      <c r="C39" s="2" t="s">
        <v>70</v>
      </c>
      <c r="E39" s="5" t="s">
        <v>69</v>
      </c>
      <c r="F39" s="5" t="s">
        <v>12</v>
      </c>
    </row>
    <row r="40" spans="1:6" ht="21" customHeight="1">
      <c r="A40" s="2">
        <v>9316069</v>
      </c>
      <c r="B40" s="2" t="s">
        <v>19</v>
      </c>
      <c r="C40" s="2" t="s">
        <v>71</v>
      </c>
      <c r="E40" s="5" t="s">
        <v>72</v>
      </c>
      <c r="F40" s="3" t="s">
        <v>9</v>
      </c>
    </row>
    <row r="41" spans="1:6" ht="21" customHeight="1">
      <c r="A41" s="2">
        <v>9316071</v>
      </c>
      <c r="B41" s="2" t="s">
        <v>19</v>
      </c>
      <c r="C41" s="2" t="s">
        <v>73</v>
      </c>
      <c r="E41" s="5" t="s">
        <v>72</v>
      </c>
      <c r="F41" s="5" t="s">
        <v>12</v>
      </c>
    </row>
    <row r="42" spans="1:6" ht="21" customHeight="1">
      <c r="A42" s="2">
        <v>9316073</v>
      </c>
      <c r="B42" s="2" t="s">
        <v>19</v>
      </c>
      <c r="C42" s="2" t="s">
        <v>74</v>
      </c>
      <c r="D42" s="5" t="s">
        <v>75</v>
      </c>
      <c r="E42" s="3" t="s">
        <v>76</v>
      </c>
      <c r="F42" s="3" t="s">
        <v>9</v>
      </c>
    </row>
    <row r="43" spans="1:6" ht="21" customHeight="1">
      <c r="A43" s="2">
        <v>9316075</v>
      </c>
      <c r="B43" s="2" t="s">
        <v>19</v>
      </c>
      <c r="C43" s="2" t="s">
        <v>77</v>
      </c>
      <c r="E43" s="3" t="s">
        <v>76</v>
      </c>
      <c r="F43" s="5" t="s">
        <v>12</v>
      </c>
    </row>
    <row r="44" spans="1:6" ht="21" customHeight="1">
      <c r="A44" s="2">
        <v>9316079</v>
      </c>
      <c r="B44" s="2" t="s">
        <v>19</v>
      </c>
      <c r="C44" s="2" t="s">
        <v>78</v>
      </c>
      <c r="D44" s="5" t="s">
        <v>79</v>
      </c>
      <c r="E44" s="5" t="s">
        <v>79</v>
      </c>
      <c r="F44" s="3" t="s">
        <v>9</v>
      </c>
    </row>
    <row r="45" spans="1:6" ht="21" customHeight="1">
      <c r="A45" s="2">
        <v>9316081</v>
      </c>
      <c r="B45" s="2" t="s">
        <v>19</v>
      </c>
      <c r="C45" s="2" t="s">
        <v>80</v>
      </c>
      <c r="E45" s="5" t="s">
        <v>79</v>
      </c>
      <c r="F45" s="5" t="s">
        <v>12</v>
      </c>
    </row>
    <row r="46" spans="1:6" ht="21" customHeight="1">
      <c r="A46" s="2">
        <v>9316083</v>
      </c>
      <c r="B46" s="2" t="s">
        <v>19</v>
      </c>
      <c r="C46" s="2" t="s">
        <v>81</v>
      </c>
      <c r="E46" s="5" t="s">
        <v>82</v>
      </c>
      <c r="F46" s="3" t="s">
        <v>9</v>
      </c>
    </row>
    <row r="47" spans="1:6" ht="21" customHeight="1">
      <c r="A47" s="2">
        <v>9316087</v>
      </c>
      <c r="B47" s="2" t="s">
        <v>19</v>
      </c>
      <c r="C47" s="2" t="s">
        <v>83</v>
      </c>
      <c r="E47" s="5" t="s">
        <v>82</v>
      </c>
      <c r="F47" s="5" t="s">
        <v>12</v>
      </c>
    </row>
    <row r="48" spans="1:6" ht="21" customHeight="1">
      <c r="A48" s="2">
        <v>9316089</v>
      </c>
      <c r="B48" s="2" t="s">
        <v>19</v>
      </c>
      <c r="C48" s="2" t="s">
        <v>84</v>
      </c>
      <c r="E48" s="5" t="s">
        <v>85</v>
      </c>
      <c r="F48" s="3" t="s">
        <v>9</v>
      </c>
    </row>
    <row r="49" spans="1:6" ht="21" customHeight="1">
      <c r="A49" s="2">
        <v>9316091</v>
      </c>
      <c r="B49" s="2" t="s">
        <v>19</v>
      </c>
      <c r="C49" s="2" t="s">
        <v>86</v>
      </c>
      <c r="E49" s="5" t="s">
        <v>85</v>
      </c>
      <c r="F49" s="5" t="s">
        <v>12</v>
      </c>
    </row>
    <row r="50" spans="1:6" ht="21" customHeight="1">
      <c r="A50" s="2">
        <v>9316093</v>
      </c>
      <c r="B50" s="2" t="s">
        <v>19</v>
      </c>
      <c r="C50" s="2" t="s">
        <v>87</v>
      </c>
      <c r="D50" s="5" t="s">
        <v>88</v>
      </c>
      <c r="E50" s="3" t="s">
        <v>89</v>
      </c>
      <c r="F50" s="3" t="s">
        <v>9</v>
      </c>
    </row>
    <row r="51" spans="1:6" ht="21" customHeight="1">
      <c r="A51" s="2">
        <v>9316097</v>
      </c>
      <c r="B51" s="2" t="s">
        <v>19</v>
      </c>
      <c r="C51" s="2" t="s">
        <v>90</v>
      </c>
      <c r="E51" s="3" t="s">
        <v>89</v>
      </c>
      <c r="F51" s="5" t="s">
        <v>12</v>
      </c>
    </row>
    <row r="52" spans="1:6" ht="21" customHeight="1">
      <c r="A52" s="2">
        <v>9316099</v>
      </c>
      <c r="B52" s="2" t="s">
        <v>19</v>
      </c>
      <c r="C52" s="2" t="s">
        <v>91</v>
      </c>
      <c r="D52" s="5" t="s">
        <v>92</v>
      </c>
      <c r="E52" s="3" t="s">
        <v>120</v>
      </c>
      <c r="F52" s="3" t="s">
        <v>9</v>
      </c>
    </row>
    <row r="53" spans="1:6" ht="21" customHeight="1">
      <c r="A53" s="2">
        <v>9316101</v>
      </c>
      <c r="B53" s="2" t="s">
        <v>19</v>
      </c>
      <c r="C53" s="2" t="s">
        <v>93</v>
      </c>
      <c r="E53" s="3" t="s">
        <v>119</v>
      </c>
      <c r="F53" s="5" t="s">
        <v>12</v>
      </c>
    </row>
    <row r="54" spans="1:6" ht="21" customHeight="1">
      <c r="A54" s="2">
        <v>9316103</v>
      </c>
      <c r="B54" s="2" t="s">
        <v>19</v>
      </c>
      <c r="C54" s="2" t="s">
        <v>94</v>
      </c>
      <c r="E54" s="5" t="s">
        <v>121</v>
      </c>
      <c r="F54" s="3" t="s">
        <v>9</v>
      </c>
    </row>
    <row r="55" spans="1:6" ht="21" customHeight="1">
      <c r="A55" s="2">
        <v>9316105</v>
      </c>
      <c r="B55" s="2" t="s">
        <v>19</v>
      </c>
      <c r="C55" s="2" t="s">
        <v>95</v>
      </c>
      <c r="E55" s="5" t="s">
        <v>121</v>
      </c>
      <c r="F55" s="5" t="s">
        <v>12</v>
      </c>
    </row>
    <row r="56" spans="1:6" ht="21" customHeight="1">
      <c r="A56" s="2">
        <v>9316107</v>
      </c>
      <c r="B56" s="2" t="s">
        <v>19</v>
      </c>
      <c r="C56" s="2" t="s">
        <v>96</v>
      </c>
      <c r="D56" s="5" t="s">
        <v>97</v>
      </c>
      <c r="E56" s="5" t="s">
        <v>97</v>
      </c>
      <c r="F56" s="3" t="s">
        <v>9</v>
      </c>
    </row>
    <row r="57" spans="1:6" ht="21" customHeight="1">
      <c r="A57" s="2">
        <v>9316109</v>
      </c>
      <c r="B57" s="2" t="s">
        <v>124</v>
      </c>
      <c r="C57" s="2" t="s">
        <v>98</v>
      </c>
      <c r="E57" s="5" t="s">
        <v>97</v>
      </c>
      <c r="F57" s="5" t="s">
        <v>12</v>
      </c>
    </row>
    <row r="58" spans="1:6" ht="21" customHeight="1">
      <c r="A58" s="2">
        <v>9316111</v>
      </c>
      <c r="B58" s="2" t="s">
        <v>19</v>
      </c>
      <c r="C58" s="2" t="s">
        <v>99</v>
      </c>
      <c r="D58" s="5" t="s">
        <v>100</v>
      </c>
      <c r="E58" s="5" t="s">
        <v>214</v>
      </c>
      <c r="F58" s="3" t="s">
        <v>9</v>
      </c>
    </row>
    <row r="59" spans="1:6" ht="21" customHeight="1">
      <c r="A59" s="2">
        <v>9316113</v>
      </c>
      <c r="B59" s="2" t="s">
        <v>19</v>
      </c>
      <c r="C59" s="2" t="s">
        <v>101</v>
      </c>
      <c r="E59" s="5" t="s">
        <v>214</v>
      </c>
      <c r="F59" s="5" t="s">
        <v>12</v>
      </c>
    </row>
    <row r="60" spans="1:6" ht="21" customHeight="1">
      <c r="A60" s="2">
        <v>9316115</v>
      </c>
      <c r="B60" s="2" t="s">
        <v>19</v>
      </c>
      <c r="C60" s="2" t="s">
        <v>102</v>
      </c>
      <c r="D60" s="5" t="s">
        <v>103</v>
      </c>
      <c r="E60" s="5" t="s">
        <v>213</v>
      </c>
      <c r="F60" s="3" t="s">
        <v>9</v>
      </c>
    </row>
    <row r="61" spans="1:6" ht="21" customHeight="1">
      <c r="A61" s="2">
        <v>9316117</v>
      </c>
      <c r="B61" s="2" t="s">
        <v>19</v>
      </c>
      <c r="C61" s="2" t="s">
        <v>104</v>
      </c>
      <c r="E61" s="5" t="s">
        <v>212</v>
      </c>
      <c r="F61" s="5" t="s">
        <v>12</v>
      </c>
    </row>
    <row r="62" spans="1:6" ht="21" customHeight="1">
      <c r="A62" s="2">
        <v>9316125</v>
      </c>
      <c r="B62" s="2" t="s">
        <v>19</v>
      </c>
      <c r="C62" s="2" t="s">
        <v>105</v>
      </c>
      <c r="D62" s="5" t="s">
        <v>106</v>
      </c>
      <c r="E62" s="5" t="s">
        <v>115</v>
      </c>
      <c r="F62" s="3"/>
    </row>
    <row r="63" spans="1:5" ht="21" customHeight="1">
      <c r="A63" s="2">
        <v>9321123</v>
      </c>
      <c r="B63" s="2" t="s">
        <v>19</v>
      </c>
      <c r="C63" s="2" t="s">
        <v>107</v>
      </c>
      <c r="D63" s="5" t="s">
        <v>122</v>
      </c>
      <c r="E63" s="5" t="s">
        <v>114</v>
      </c>
    </row>
    <row r="64" spans="1:5" ht="21" customHeight="1">
      <c r="A64" s="2">
        <v>9329057</v>
      </c>
      <c r="B64" s="2" t="s">
        <v>19</v>
      </c>
      <c r="C64" s="2" t="s">
        <v>108</v>
      </c>
      <c r="D64" s="5" t="s">
        <v>109</v>
      </c>
      <c r="E64" s="5" t="s">
        <v>116</v>
      </c>
    </row>
    <row r="65" spans="1:5" ht="21" customHeight="1">
      <c r="A65" s="2">
        <v>9456002</v>
      </c>
      <c r="B65" s="2" t="s">
        <v>110</v>
      </c>
      <c r="C65" s="2" t="s">
        <v>111</v>
      </c>
      <c r="D65" s="5" t="s">
        <v>123</v>
      </c>
      <c r="E65" s="5" t="s">
        <v>117</v>
      </c>
    </row>
    <row r="66" spans="1:5" ht="21" customHeight="1">
      <c r="A66" s="2">
        <v>9456004</v>
      </c>
      <c r="B66" s="2" t="s">
        <v>110</v>
      </c>
      <c r="C66" s="2" t="s">
        <v>112</v>
      </c>
      <c r="D66" s="5" t="s">
        <v>113</v>
      </c>
      <c r="E66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D14" sqref="D14"/>
    </sheetView>
  </sheetViews>
  <sheetFormatPr defaultColWidth="9.00390625" defaultRowHeight="17.25" customHeight="1"/>
  <cols>
    <col min="2" max="2" width="10.875" style="0" customWidth="1"/>
    <col min="4" max="4" width="63.50390625" style="5" customWidth="1"/>
    <col min="5" max="5" width="9.00390625" style="5" customWidth="1"/>
  </cols>
  <sheetData>
    <row r="1" spans="1:5" ht="17.25" customHeight="1">
      <c r="A1" s="1" t="s">
        <v>0</v>
      </c>
      <c r="B1" s="1" t="s">
        <v>1</v>
      </c>
      <c r="C1" s="1" t="s">
        <v>2</v>
      </c>
      <c r="D1" s="5" t="s">
        <v>166</v>
      </c>
      <c r="E1" s="4" t="s">
        <v>4</v>
      </c>
    </row>
    <row r="2" spans="1:5" ht="17.25" customHeight="1">
      <c r="A2" s="2">
        <v>9316402</v>
      </c>
      <c r="B2" s="2" t="s">
        <v>125</v>
      </c>
      <c r="C2" s="2" t="s">
        <v>126</v>
      </c>
      <c r="D2" s="3" t="s">
        <v>8</v>
      </c>
      <c r="E2" s="3" t="s">
        <v>9</v>
      </c>
    </row>
    <row r="3" spans="1:5" ht="17.25" customHeight="1">
      <c r="A3" s="2">
        <v>9316404</v>
      </c>
      <c r="B3" s="2" t="s">
        <v>125</v>
      </c>
      <c r="C3" s="2" t="s">
        <v>127</v>
      </c>
      <c r="D3" s="3" t="s">
        <v>8</v>
      </c>
      <c r="E3" s="5" t="s">
        <v>12</v>
      </c>
    </row>
    <row r="4" spans="1:5" ht="17.25" customHeight="1">
      <c r="A4" s="2">
        <v>9316406</v>
      </c>
      <c r="B4" s="2" t="s">
        <v>125</v>
      </c>
      <c r="C4" s="2" t="s">
        <v>128</v>
      </c>
      <c r="D4" s="5" t="s">
        <v>15</v>
      </c>
      <c r="E4" s="3" t="s">
        <v>9</v>
      </c>
    </row>
    <row r="5" spans="1:5" ht="17.25" customHeight="1">
      <c r="A5" s="2">
        <v>9316408</v>
      </c>
      <c r="B5" s="2" t="s">
        <v>125</v>
      </c>
      <c r="C5" s="2" t="s">
        <v>129</v>
      </c>
      <c r="D5" s="5" t="s">
        <v>15</v>
      </c>
      <c r="E5" s="5" t="s">
        <v>12</v>
      </c>
    </row>
    <row r="6" spans="1:5" ht="17.25" customHeight="1">
      <c r="A6" s="2">
        <v>9316410</v>
      </c>
      <c r="B6" s="2" t="s">
        <v>125</v>
      </c>
      <c r="C6" s="2" t="s">
        <v>130</v>
      </c>
      <c r="D6" s="5" t="s">
        <v>18</v>
      </c>
      <c r="E6" s="3" t="s">
        <v>9</v>
      </c>
    </row>
    <row r="7" spans="1:5" ht="17.25" customHeight="1">
      <c r="A7" s="2">
        <v>9316412</v>
      </c>
      <c r="B7" s="2" t="s">
        <v>125</v>
      </c>
      <c r="C7" s="2" t="s">
        <v>131</v>
      </c>
      <c r="D7" s="5" t="s">
        <v>18</v>
      </c>
      <c r="E7" s="5" t="s">
        <v>12</v>
      </c>
    </row>
    <row r="8" spans="1:5" ht="17.25" customHeight="1">
      <c r="A8" s="2">
        <v>9316416</v>
      </c>
      <c r="B8" s="2" t="s">
        <v>125</v>
      </c>
      <c r="C8" s="2" t="s">
        <v>132</v>
      </c>
      <c r="D8" s="5" t="s">
        <v>22</v>
      </c>
      <c r="E8" s="3" t="s">
        <v>9</v>
      </c>
    </row>
    <row r="9" spans="1:5" ht="17.25" customHeight="1">
      <c r="A9" s="2">
        <v>9316420</v>
      </c>
      <c r="B9" s="2" t="s">
        <v>125</v>
      </c>
      <c r="C9" s="2" t="s">
        <v>133</v>
      </c>
      <c r="D9" s="5" t="s">
        <v>22</v>
      </c>
      <c r="E9" s="5" t="s">
        <v>12</v>
      </c>
    </row>
    <row r="10" spans="1:5" ht="17.25" customHeight="1">
      <c r="A10" s="2">
        <v>9316422</v>
      </c>
      <c r="B10" s="2" t="s">
        <v>125</v>
      </c>
      <c r="C10" s="2" t="s">
        <v>134</v>
      </c>
      <c r="D10" s="5" t="s">
        <v>25</v>
      </c>
      <c r="E10" s="3" t="s">
        <v>9</v>
      </c>
    </row>
    <row r="11" spans="1:5" ht="17.25" customHeight="1">
      <c r="A11" s="2">
        <v>9316430</v>
      </c>
      <c r="B11" s="2" t="s">
        <v>125</v>
      </c>
      <c r="C11" s="2" t="s">
        <v>135</v>
      </c>
      <c r="D11" s="5" t="s">
        <v>25</v>
      </c>
      <c r="E11" s="5" t="s">
        <v>12</v>
      </c>
    </row>
    <row r="12" spans="1:5" ht="17.25" customHeight="1">
      <c r="A12" s="2">
        <v>9316442</v>
      </c>
      <c r="B12" s="2" t="s">
        <v>125</v>
      </c>
      <c r="C12" s="2" t="s">
        <v>136</v>
      </c>
      <c r="D12" s="5" t="s">
        <v>28</v>
      </c>
      <c r="E12" s="3" t="s">
        <v>9</v>
      </c>
    </row>
    <row r="13" spans="1:5" ht="17.25" customHeight="1">
      <c r="A13" s="2">
        <v>9316446</v>
      </c>
      <c r="B13" s="2" t="s">
        <v>125</v>
      </c>
      <c r="C13" s="2" t="s">
        <v>137</v>
      </c>
      <c r="D13" s="5" t="s">
        <v>28</v>
      </c>
      <c r="E13" s="5" t="s">
        <v>12</v>
      </c>
    </row>
    <row r="14" spans="1:5" ht="17.25" customHeight="1">
      <c r="A14" s="2">
        <v>9316450</v>
      </c>
      <c r="B14" s="2" t="s">
        <v>125</v>
      </c>
      <c r="C14" s="2" t="s">
        <v>138</v>
      </c>
      <c r="D14" s="3" t="s">
        <v>32</v>
      </c>
      <c r="E14" s="3" t="s">
        <v>9</v>
      </c>
    </row>
    <row r="15" spans="1:5" ht="17.25" customHeight="1">
      <c r="A15" s="2">
        <v>9316452</v>
      </c>
      <c r="B15" s="2" t="s">
        <v>125</v>
      </c>
      <c r="C15" s="2" t="s">
        <v>139</v>
      </c>
      <c r="D15" s="3" t="s">
        <v>32</v>
      </c>
      <c r="E15" s="5" t="s">
        <v>12</v>
      </c>
    </row>
    <row r="16" spans="1:5" ht="17.25" customHeight="1">
      <c r="A16" s="2">
        <v>9316454</v>
      </c>
      <c r="B16" s="2" t="s">
        <v>125</v>
      </c>
      <c r="C16" s="2" t="s">
        <v>140</v>
      </c>
      <c r="D16" s="5" t="s">
        <v>35</v>
      </c>
      <c r="E16" s="3" t="s">
        <v>9</v>
      </c>
    </row>
    <row r="17" spans="1:5" ht="17.25" customHeight="1">
      <c r="A17" s="2">
        <v>9316456</v>
      </c>
      <c r="B17" s="2" t="s">
        <v>125</v>
      </c>
      <c r="C17" s="2" t="s">
        <v>141</v>
      </c>
      <c r="D17" s="5" t="s">
        <v>35</v>
      </c>
      <c r="E17" s="5" t="s">
        <v>12</v>
      </c>
    </row>
    <row r="18" spans="1:5" ht="17.25" customHeight="1">
      <c r="A18" s="2">
        <v>9316458</v>
      </c>
      <c r="B18" s="2" t="s">
        <v>125</v>
      </c>
      <c r="C18" s="2" t="s">
        <v>142</v>
      </c>
      <c r="D18" s="5" t="s">
        <v>38</v>
      </c>
      <c r="E18" s="3" t="s">
        <v>9</v>
      </c>
    </row>
    <row r="19" spans="1:5" ht="17.25" customHeight="1">
      <c r="A19" s="2">
        <v>9316460</v>
      </c>
      <c r="B19" s="2" t="s">
        <v>125</v>
      </c>
      <c r="C19" s="2" t="s">
        <v>143</v>
      </c>
      <c r="D19" s="5" t="s">
        <v>38</v>
      </c>
      <c r="E19" s="5" t="s">
        <v>12</v>
      </c>
    </row>
    <row r="20" spans="1:5" ht="17.25" customHeight="1">
      <c r="A20" s="2">
        <v>9316462</v>
      </c>
      <c r="B20" s="2" t="s">
        <v>125</v>
      </c>
      <c r="C20" s="2" t="s">
        <v>144</v>
      </c>
      <c r="D20" s="5" t="s">
        <v>41</v>
      </c>
      <c r="E20" s="3" t="s">
        <v>9</v>
      </c>
    </row>
    <row r="21" spans="1:5" ht="17.25" customHeight="1">
      <c r="A21" s="2">
        <v>9316464</v>
      </c>
      <c r="B21" s="2" t="s">
        <v>125</v>
      </c>
      <c r="C21" s="2" t="s">
        <v>145</v>
      </c>
      <c r="D21" s="5" t="s">
        <v>41</v>
      </c>
      <c r="E21" s="5" t="s">
        <v>12</v>
      </c>
    </row>
    <row r="22" spans="1:5" ht="17.25" customHeight="1">
      <c r="A22" s="2">
        <v>9316466</v>
      </c>
      <c r="B22" s="2" t="s">
        <v>165</v>
      </c>
      <c r="C22" s="2" t="s">
        <v>146</v>
      </c>
      <c r="D22" s="5" t="s">
        <v>44</v>
      </c>
      <c r="E22" s="3" t="s">
        <v>9</v>
      </c>
    </row>
    <row r="23" spans="1:5" ht="17.25" customHeight="1">
      <c r="A23" s="2">
        <v>9316470</v>
      </c>
      <c r="B23" s="2" t="s">
        <v>125</v>
      </c>
      <c r="C23" s="2" t="s">
        <v>147</v>
      </c>
      <c r="D23" s="5" t="s">
        <v>44</v>
      </c>
      <c r="E23" s="5" t="s">
        <v>12</v>
      </c>
    </row>
    <row r="24" spans="1:5" ht="17.25" customHeight="1">
      <c r="A24" s="2">
        <v>9316472</v>
      </c>
      <c r="B24" s="2" t="s">
        <v>125</v>
      </c>
      <c r="C24" s="2" t="s">
        <v>148</v>
      </c>
      <c r="D24" s="5" t="s">
        <v>47</v>
      </c>
      <c r="E24" s="3" t="s">
        <v>9</v>
      </c>
    </row>
    <row r="25" spans="1:5" ht="17.25" customHeight="1">
      <c r="A25" s="2">
        <v>9316476</v>
      </c>
      <c r="B25" s="2" t="s">
        <v>125</v>
      </c>
      <c r="C25" s="2" t="s">
        <v>149</v>
      </c>
      <c r="D25" s="5" t="s">
        <v>47</v>
      </c>
      <c r="E25" s="5" t="s">
        <v>12</v>
      </c>
    </row>
    <row r="26" spans="1:5" ht="17.25" customHeight="1">
      <c r="A26" s="2">
        <v>9316480</v>
      </c>
      <c r="B26" s="2" t="s">
        <v>125</v>
      </c>
      <c r="C26" s="2" t="s">
        <v>150</v>
      </c>
      <c r="D26" s="5" t="s">
        <v>50</v>
      </c>
      <c r="E26" s="3" t="s">
        <v>9</v>
      </c>
    </row>
    <row r="27" spans="1:5" ht="17.25" customHeight="1">
      <c r="A27" s="2">
        <v>9316482</v>
      </c>
      <c r="B27" s="2" t="s">
        <v>125</v>
      </c>
      <c r="C27" s="2" t="s">
        <v>151</v>
      </c>
      <c r="D27" s="5" t="s">
        <v>50</v>
      </c>
      <c r="E27" s="5" t="s">
        <v>12</v>
      </c>
    </row>
    <row r="28" spans="1:5" ht="17.25" customHeight="1">
      <c r="A28" s="2">
        <v>9316484</v>
      </c>
      <c r="B28" s="2" t="s">
        <v>125</v>
      </c>
      <c r="C28" s="2" t="s">
        <v>152</v>
      </c>
      <c r="D28" s="5" t="s">
        <v>53</v>
      </c>
      <c r="E28" s="3" t="s">
        <v>9</v>
      </c>
    </row>
    <row r="29" spans="1:5" ht="17.25" customHeight="1">
      <c r="A29" s="2">
        <v>9316486</v>
      </c>
      <c r="B29" s="2" t="s">
        <v>125</v>
      </c>
      <c r="C29" s="2" t="s">
        <v>153</v>
      </c>
      <c r="D29" s="5" t="s">
        <v>53</v>
      </c>
      <c r="E29" s="5" t="s">
        <v>12</v>
      </c>
    </row>
    <row r="30" spans="1:5" ht="17.25" customHeight="1">
      <c r="A30" s="2">
        <v>9316490</v>
      </c>
      <c r="B30" s="2" t="s">
        <v>125</v>
      </c>
      <c r="C30" s="2" t="s">
        <v>154</v>
      </c>
      <c r="D30" s="3" t="s">
        <v>63</v>
      </c>
      <c r="E30" s="3" t="s">
        <v>9</v>
      </c>
    </row>
    <row r="31" spans="1:5" ht="17.25" customHeight="1">
      <c r="A31" s="2">
        <v>9316492</v>
      </c>
      <c r="B31" s="2" t="s">
        <v>125</v>
      </c>
      <c r="C31" s="2" t="s">
        <v>155</v>
      </c>
      <c r="D31" s="3" t="s">
        <v>63</v>
      </c>
      <c r="E31" s="5" t="s">
        <v>12</v>
      </c>
    </row>
    <row r="32" spans="1:5" ht="17.25" customHeight="1">
      <c r="A32" s="2">
        <v>9316494</v>
      </c>
      <c r="B32" s="2" t="s">
        <v>125</v>
      </c>
      <c r="C32" s="2" t="s">
        <v>156</v>
      </c>
      <c r="D32" s="5" t="s">
        <v>66</v>
      </c>
      <c r="E32" s="3" t="s">
        <v>9</v>
      </c>
    </row>
    <row r="33" spans="1:5" ht="17.25" customHeight="1">
      <c r="A33" s="2">
        <v>9316496</v>
      </c>
      <c r="B33" s="2" t="s">
        <v>125</v>
      </c>
      <c r="C33" s="2" t="s">
        <v>157</v>
      </c>
      <c r="D33" s="5" t="s">
        <v>66</v>
      </c>
      <c r="E33" s="5" t="s">
        <v>12</v>
      </c>
    </row>
    <row r="34" spans="1:5" ht="17.25" customHeight="1">
      <c r="A34" s="2">
        <v>9316500</v>
      </c>
      <c r="B34" s="2" t="s">
        <v>125</v>
      </c>
      <c r="C34" s="2" t="s">
        <v>158</v>
      </c>
      <c r="D34" s="5" t="s">
        <v>69</v>
      </c>
      <c r="E34" s="3" t="s">
        <v>9</v>
      </c>
    </row>
    <row r="35" spans="1:5" ht="17.25" customHeight="1">
      <c r="A35" s="2">
        <v>9316502</v>
      </c>
      <c r="B35" s="2" t="s">
        <v>125</v>
      </c>
      <c r="C35" s="2" t="s">
        <v>159</v>
      </c>
      <c r="D35" s="5" t="s">
        <v>69</v>
      </c>
      <c r="E35" s="5" t="s">
        <v>12</v>
      </c>
    </row>
    <row r="36" spans="1:5" ht="17.25" customHeight="1">
      <c r="A36" s="2">
        <v>9316504</v>
      </c>
      <c r="B36" s="2" t="s">
        <v>125</v>
      </c>
      <c r="C36" s="2" t="s">
        <v>160</v>
      </c>
      <c r="D36" s="5" t="s">
        <v>72</v>
      </c>
      <c r="E36" s="3" t="s">
        <v>9</v>
      </c>
    </row>
    <row r="37" spans="1:5" ht="17.25" customHeight="1">
      <c r="A37" s="2">
        <v>9354402</v>
      </c>
      <c r="B37" s="2" t="s">
        <v>161</v>
      </c>
      <c r="C37" s="2" t="s">
        <v>162</v>
      </c>
      <c r="D37" s="5" t="s">
        <v>72</v>
      </c>
      <c r="E37" s="5" t="s">
        <v>12</v>
      </c>
    </row>
    <row r="38" spans="1:5" ht="17.25" customHeight="1">
      <c r="A38" s="2">
        <v>9456063</v>
      </c>
      <c r="B38" s="2" t="s">
        <v>3</v>
      </c>
      <c r="C38" s="2" t="s">
        <v>163</v>
      </c>
      <c r="D38" s="3" t="s">
        <v>76</v>
      </c>
      <c r="E38" s="3" t="s">
        <v>9</v>
      </c>
    </row>
    <row r="39" spans="1:5" ht="17.25" customHeight="1">
      <c r="A39" s="2">
        <v>9456071</v>
      </c>
      <c r="B39" s="2" t="s">
        <v>3</v>
      </c>
      <c r="C39" s="2" t="s">
        <v>164</v>
      </c>
      <c r="D39" s="3" t="s">
        <v>76</v>
      </c>
      <c r="E39" s="5" t="s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75" zoomScaleNormal="75" workbookViewId="0" topLeftCell="A1">
      <selection activeCell="D14" sqref="D14"/>
    </sheetView>
  </sheetViews>
  <sheetFormatPr defaultColWidth="9.00390625" defaultRowHeight="16.5"/>
  <cols>
    <col min="1" max="3" width="9.00390625" style="10" customWidth="1"/>
    <col min="4" max="4" width="13.875" style="10" bestFit="1" customWidth="1"/>
    <col min="5" max="6" width="13.875" style="10" customWidth="1"/>
    <col min="7" max="7" width="19.125" style="10" bestFit="1" customWidth="1"/>
    <col min="8" max="8" width="12.125" style="10" bestFit="1" customWidth="1"/>
    <col min="9" max="9" width="13.875" style="10" bestFit="1" customWidth="1"/>
    <col min="10" max="10" width="13.875" style="10" customWidth="1"/>
    <col min="11" max="11" width="13.875" style="10" bestFit="1" customWidth="1"/>
    <col min="12" max="14" width="14.50390625" style="10" bestFit="1" customWidth="1"/>
    <col min="15" max="16384" width="9.00390625" style="10" customWidth="1"/>
  </cols>
  <sheetData>
    <row r="1" spans="1:14" ht="16.5">
      <c r="A1" s="7" t="s">
        <v>174</v>
      </c>
      <c r="B1" s="7" t="s">
        <v>168</v>
      </c>
      <c r="C1" s="7" t="s">
        <v>169</v>
      </c>
      <c r="D1" s="8" t="s">
        <v>175</v>
      </c>
      <c r="E1" s="9" t="s">
        <v>173</v>
      </c>
      <c r="F1" s="9" t="s">
        <v>176</v>
      </c>
      <c r="G1" s="9" t="s">
        <v>178</v>
      </c>
      <c r="H1" s="9" t="s">
        <v>179</v>
      </c>
      <c r="I1" s="9" t="s">
        <v>180</v>
      </c>
      <c r="J1" s="9" t="s">
        <v>181</v>
      </c>
      <c r="K1" s="12" t="s">
        <v>170</v>
      </c>
      <c r="L1" s="12" t="s">
        <v>177</v>
      </c>
      <c r="M1" s="12" t="s">
        <v>171</v>
      </c>
      <c r="N1" s="12" t="s">
        <v>172</v>
      </c>
    </row>
    <row r="2" spans="2:14" ht="16.5">
      <c r="B2" s="11">
        <f ca="1">(RAND()-0.5)/100</f>
        <v>0.00395925474114301</v>
      </c>
      <c r="C2" s="11">
        <f ca="1">(RAND()-0.5)/100</f>
        <v>0.0017611828732764167</v>
      </c>
      <c r="D2" s="11">
        <f ca="1">ABS(RAND()-0.5)/1000</f>
        <v>0.0004844554197703088</v>
      </c>
      <c r="E2" s="10">
        <f>AVERAGE(B2:B4)</f>
        <v>-0.0009755174979645693</v>
      </c>
      <c r="F2" s="10">
        <f>AVERAGE(C2:C4)</f>
        <v>-0.00010295130845454788</v>
      </c>
      <c r="G2" s="10">
        <f>AVERAGE(D2:D4)</f>
        <v>0.00040522296399055367</v>
      </c>
      <c r="H2" s="10">
        <f>STDEV(B2:B4)</f>
        <v>0.00431597129406145</v>
      </c>
      <c r="I2" s="10">
        <f>STDEV(C2:C4)</f>
        <v>0.001637594120058316</v>
      </c>
      <c r="J2" s="10">
        <f>COVAR(B2:B4,C2:C4)/I2^2</f>
        <v>1.756330132358827</v>
      </c>
      <c r="K2" s="10">
        <f>(E2-G2)/H2</f>
        <v>-0.319914190313302</v>
      </c>
      <c r="L2" s="10">
        <f>(F2-G2)/I2</f>
        <v>-0.3103175971509992</v>
      </c>
      <c r="M2" s="10">
        <f>(E2-G2)/J2</f>
        <v>-0.0007861508702243405</v>
      </c>
      <c r="N2" s="10">
        <f>(F2-G2)</f>
        <v>-0.0005081742724451015</v>
      </c>
    </row>
    <row r="3" spans="2:4" ht="16.5">
      <c r="B3" s="11">
        <f ca="1">(RAND()-0.5)/100</f>
        <v>-0.00404591723449756</v>
      </c>
      <c r="C3" s="11">
        <f ca="1">(RAND()-0.5)/100</f>
        <v>-0.0013097315523109998</v>
      </c>
      <c r="D3" s="11">
        <f ca="1">ABS(RAND()-0.5)/1000</f>
        <v>0.00037464943579712816</v>
      </c>
    </row>
    <row r="4" spans="2:4" ht="16.5">
      <c r="B4" s="11">
        <f ca="1">(RAND()-0.5)/100</f>
        <v>-0.0028398900005391584</v>
      </c>
      <c r="C4" s="11">
        <f ca="1">(RAND()-0.5)/100</f>
        <v>-0.0007603052463290605</v>
      </c>
      <c r="D4" s="11">
        <f ca="1">ABS(RAND()-0.5)/1000</f>
        <v>0.00035656403640422417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4" sqref="E4"/>
    </sheetView>
  </sheetViews>
  <sheetFormatPr defaultColWidth="9.00390625" defaultRowHeight="16.5"/>
  <cols>
    <col min="2" max="2" width="11.25390625" style="10" bestFit="1" customWidth="1"/>
    <col min="3" max="3" width="12.375" style="10" bestFit="1" customWidth="1"/>
    <col min="4" max="4" width="15.875" style="10" bestFit="1" customWidth="1"/>
  </cols>
  <sheetData>
    <row r="1" spans="1:6" ht="16.5">
      <c r="A1" s="6" t="s">
        <v>167</v>
      </c>
      <c r="B1" s="7" t="s">
        <v>182</v>
      </c>
      <c r="C1" s="7" t="s">
        <v>183</v>
      </c>
      <c r="D1" s="8" t="s">
        <v>184</v>
      </c>
      <c r="E1" s="8" t="s">
        <v>185</v>
      </c>
      <c r="F1" s="8" t="s">
        <v>187</v>
      </c>
    </row>
    <row r="2" spans="2:6" ht="16.5">
      <c r="B2" s="11">
        <f ca="1">(RAND()-0.5)/100</f>
        <v>-0.0019020824851977115</v>
      </c>
      <c r="C2" s="11">
        <f ca="1">(RAND()-0.5)/100</f>
        <v>0.00024144280741531966</v>
      </c>
      <c r="D2" s="11">
        <f ca="1">ABS(RAND()-0.5)/1000</f>
        <v>0.0003323081625854272</v>
      </c>
      <c r="E2" s="13">
        <f>B2-D2</f>
        <v>-0.0022343906477831385</v>
      </c>
      <c r="F2" s="13">
        <f>C2-D2</f>
        <v>-9.086535517010752E-05</v>
      </c>
    </row>
    <row r="3" spans="2:6" ht="16.5">
      <c r="B3" s="11">
        <f ca="1">(RAND()-0.5)/100</f>
        <v>-0.004169889020728343</v>
      </c>
      <c r="C3" s="11">
        <f ca="1">(RAND()-0.5)/100</f>
        <v>-0.0002548000316094612</v>
      </c>
      <c r="D3" s="11">
        <f ca="1">ABS(RAND()-0.5)/1000</f>
        <v>3.66802573060952E-05</v>
      </c>
      <c r="E3" s="13">
        <f>B3-D3</f>
        <v>-0.004206569278034439</v>
      </c>
      <c r="F3" s="13">
        <f>C3-D3</f>
        <v>-0.0002914802889155564</v>
      </c>
    </row>
    <row r="4" spans="2:6" ht="16.5">
      <c r="B4" s="11">
        <f ca="1">(RAND()-0.5)/100</f>
        <v>-0.0002778404365183107</v>
      </c>
      <c r="C4" s="11">
        <f ca="1">(RAND()-0.5)/100</f>
        <v>-0.0006365820005287226</v>
      </c>
      <c r="D4" s="11">
        <f ca="1">ABS(RAND()-0.5)/1000</f>
        <v>0.0003442342953670652</v>
      </c>
      <c r="E4" s="13">
        <f>B4-D4</f>
        <v>-0.0006220747318853759</v>
      </c>
      <c r="F4" s="13">
        <f>C4-D4</f>
        <v>-0.0009808162958957877</v>
      </c>
    </row>
    <row r="7" spans="1:4" ht="16.5">
      <c r="A7" t="s">
        <v>188</v>
      </c>
      <c r="B7"/>
      <c r="C7"/>
      <c r="D7"/>
    </row>
    <row r="8" spans="2:4" ht="17.25" thickBot="1">
      <c r="B8"/>
      <c r="C8"/>
      <c r="D8"/>
    </row>
    <row r="9" spans="1:4" ht="16.5">
      <c r="A9" s="17" t="s">
        <v>189</v>
      </c>
      <c r="B9" s="17"/>
      <c r="C9"/>
      <c r="D9"/>
    </row>
    <row r="10" spans="1:4" ht="16.5">
      <c r="A10" s="14" t="s">
        <v>190</v>
      </c>
      <c r="B10" s="14">
        <v>0.5233195089943268</v>
      </c>
      <c r="C10"/>
      <c r="D10"/>
    </row>
    <row r="11" spans="1:4" ht="16.5">
      <c r="A11" s="14" t="s">
        <v>191</v>
      </c>
      <c r="B11" s="14">
        <v>0.2738633084940632</v>
      </c>
      <c r="C11"/>
      <c r="D11"/>
    </row>
    <row r="12" spans="1:4" ht="16.5">
      <c r="A12" s="14" t="s">
        <v>192</v>
      </c>
      <c r="B12" s="14">
        <v>-0.4522733830118736</v>
      </c>
      <c r="C12"/>
      <c r="D12"/>
    </row>
    <row r="13" spans="1:4" ht="16.5">
      <c r="A13" s="14" t="s">
        <v>193</v>
      </c>
      <c r="B13" s="14">
        <v>0.0005282700397799925</v>
      </c>
      <c r="C13"/>
      <c r="D13"/>
    </row>
    <row r="14" spans="1:4" ht="17.25" thickBot="1">
      <c r="A14" s="15" t="s">
        <v>194</v>
      </c>
      <c r="B14" s="15">
        <v>3</v>
      </c>
      <c r="C14"/>
      <c r="D14"/>
    </row>
    <row r="15" spans="2:4" ht="16.5">
      <c r="B15"/>
      <c r="C15"/>
      <c r="D15"/>
    </row>
    <row r="16" spans="1:4" ht="17.25" thickBot="1">
      <c r="A16" t="s">
        <v>195</v>
      </c>
      <c r="B16"/>
      <c r="C16"/>
      <c r="D16"/>
    </row>
    <row r="17" spans="1:6" ht="16.5">
      <c r="A17" s="16"/>
      <c r="B17" s="16" t="s">
        <v>200</v>
      </c>
      <c r="C17" s="16" t="s">
        <v>201</v>
      </c>
      <c r="D17" s="16" t="s">
        <v>202</v>
      </c>
      <c r="E17" s="16" t="s">
        <v>203</v>
      </c>
      <c r="F17" s="16" t="s">
        <v>204</v>
      </c>
    </row>
    <row r="18" spans="1:6" ht="16.5">
      <c r="A18" s="14" t="s">
        <v>196</v>
      </c>
      <c r="B18" s="14">
        <v>1</v>
      </c>
      <c r="C18" s="14">
        <v>1.0525129066003199E-07</v>
      </c>
      <c r="D18" s="14">
        <v>1.0525129066003199E-07</v>
      </c>
      <c r="E18" s="14">
        <v>0.3771511778672103</v>
      </c>
      <c r="F18" s="14">
        <v>0.649386864848494</v>
      </c>
    </row>
    <row r="19" spans="1:6" ht="16.5">
      <c r="A19" s="14" t="s">
        <v>197</v>
      </c>
      <c r="B19" s="14">
        <v>1</v>
      </c>
      <c r="C19" s="14">
        <v>2.7906923492915485E-07</v>
      </c>
      <c r="D19" s="14">
        <v>2.7906923492915485E-07</v>
      </c>
      <c r="E19" s="14"/>
      <c r="F19" s="14"/>
    </row>
    <row r="20" spans="1:6" ht="17.25" thickBot="1">
      <c r="A20" s="15" t="s">
        <v>198</v>
      </c>
      <c r="B20" s="15">
        <v>2</v>
      </c>
      <c r="C20" s="15">
        <v>3.8432052558918684E-07</v>
      </c>
      <c r="D20" s="15"/>
      <c r="E20" s="15"/>
      <c r="F20" s="15"/>
    </row>
    <row r="21" spans="2:4" ht="17.25" thickBot="1">
      <c r="B21"/>
      <c r="C21"/>
      <c r="D21"/>
    </row>
    <row r="22" spans="1:9" ht="16.5">
      <c r="A22" s="16"/>
      <c r="B22" s="18" t="s">
        <v>205</v>
      </c>
      <c r="C22" s="16" t="s">
        <v>193</v>
      </c>
      <c r="D22" s="16" t="s">
        <v>206</v>
      </c>
      <c r="E22" s="18" t="s">
        <v>207</v>
      </c>
      <c r="F22" s="16" t="s">
        <v>208</v>
      </c>
      <c r="G22" s="16" t="s">
        <v>209</v>
      </c>
      <c r="H22" s="16" t="s">
        <v>210</v>
      </c>
      <c r="I22" s="16" t="s">
        <v>211</v>
      </c>
    </row>
    <row r="23" spans="1:9" ht="16.5">
      <c r="A23" s="14" t="s">
        <v>199</v>
      </c>
      <c r="B23" s="19">
        <v>-0.0017434495657666258</v>
      </c>
      <c r="C23" s="14">
        <v>0.00032797322300491614</v>
      </c>
      <c r="D23" s="14">
        <v>-5.315828986869738</v>
      </c>
      <c r="E23" s="19">
        <v>0.1183758357688513</v>
      </c>
      <c r="F23" s="14">
        <v>-0.005910726631905149</v>
      </c>
      <c r="G23" s="14">
        <v>0.0024238275003718975</v>
      </c>
      <c r="H23" s="14">
        <v>-0.005910726631905149</v>
      </c>
      <c r="I23" s="14">
        <v>0.0024238275003718975</v>
      </c>
    </row>
    <row r="24" spans="1:9" ht="17.25" thickBot="1">
      <c r="A24" s="15" t="s">
        <v>186</v>
      </c>
      <c r="B24" s="20">
        <v>-0.047965001653585575</v>
      </c>
      <c r="C24" s="15">
        <v>0.07810282264014377</v>
      </c>
      <c r="D24" s="15">
        <v>-0.6141263533404262</v>
      </c>
      <c r="E24" s="20">
        <v>0.649386864848494</v>
      </c>
      <c r="F24" s="15">
        <v>-1.04035120503604</v>
      </c>
      <c r="G24" s="15">
        <v>0.9444212017288688</v>
      </c>
      <c r="H24" s="15">
        <v>-1.04035120503604</v>
      </c>
      <c r="I24" s="15">
        <v>0.9444212017288688</v>
      </c>
    </row>
    <row r="25" spans="2:4" ht="16.5">
      <c r="B25"/>
      <c r="C25"/>
      <c r="D25"/>
    </row>
    <row r="26" spans="2:4" ht="16.5">
      <c r="B26"/>
      <c r="C26"/>
      <c r="D26"/>
    </row>
    <row r="27" spans="2:4" ht="16.5">
      <c r="B27"/>
      <c r="C27"/>
      <c r="D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Morton</cp:lastModifiedBy>
  <dcterms:created xsi:type="dcterms:W3CDTF">2006-12-14T07:26:15Z</dcterms:created>
  <dcterms:modified xsi:type="dcterms:W3CDTF">2006-12-14T17:57:55Z</dcterms:modified>
  <cp:category/>
  <cp:version/>
  <cp:contentType/>
  <cp:contentStatus/>
</cp:coreProperties>
</file>